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00-01-02-03-04-05_MD_dokumenty\01_obec_2014-2022_MD\2018-2022_zasedani_zastupitelstva\VZ_02_20181212\"/>
    </mc:Choice>
  </mc:AlternateContent>
  <xr:revisionPtr revIDLastSave="0" documentId="13_ncr:1_{9A8866FE-3B3A-43D9-972C-9CAA1C5A6DF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říjmy" sheetId="4" r:id="rId1"/>
    <sheet name="Výdaje" sheetId="1" r:id="rId2"/>
    <sheet name="Příjmy-paragrafy" sheetId="2" r:id="rId3"/>
    <sheet name="Výdaje -paragrafy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4" i="3" l="1"/>
  <c r="E164" i="3"/>
  <c r="D164" i="3"/>
  <c r="F161" i="3"/>
  <c r="E161" i="3"/>
  <c r="D161" i="3"/>
  <c r="F157" i="3"/>
  <c r="E157" i="3"/>
  <c r="D157" i="3"/>
  <c r="F154" i="3"/>
  <c r="E154" i="3"/>
  <c r="D154" i="3"/>
  <c r="F151" i="3"/>
  <c r="E151" i="3"/>
  <c r="D151" i="3"/>
  <c r="F148" i="3"/>
  <c r="E148" i="3"/>
  <c r="D148" i="3"/>
  <c r="F117" i="3"/>
  <c r="E117" i="3"/>
  <c r="D117" i="3"/>
  <c r="F112" i="3"/>
  <c r="E112" i="3"/>
  <c r="D112" i="3"/>
  <c r="F102" i="3"/>
  <c r="E102" i="3"/>
  <c r="D102" i="3"/>
  <c r="F99" i="3"/>
  <c r="E99" i="3"/>
  <c r="D99" i="3"/>
  <c r="F91" i="3"/>
  <c r="E91" i="3"/>
  <c r="D91" i="3"/>
  <c r="F88" i="3"/>
  <c r="E88" i="3"/>
  <c r="D88" i="3"/>
  <c r="F85" i="3"/>
  <c r="E85" i="3"/>
  <c r="D85" i="3"/>
  <c r="F82" i="3"/>
  <c r="E82" i="3"/>
  <c r="D82" i="3"/>
  <c r="F79" i="3"/>
  <c r="E79" i="3"/>
  <c r="D79" i="3"/>
  <c r="F72" i="3"/>
  <c r="E72" i="3"/>
  <c r="D72" i="3"/>
  <c r="F69" i="3"/>
  <c r="E69" i="3"/>
  <c r="D69" i="3"/>
  <c r="F65" i="3"/>
  <c r="E65" i="3"/>
  <c r="D65" i="3"/>
  <c r="F60" i="3"/>
  <c r="E60" i="3"/>
  <c r="D60" i="3"/>
  <c r="F53" i="3"/>
  <c r="E53" i="3"/>
  <c r="D53" i="3"/>
  <c r="F46" i="3"/>
  <c r="E46" i="3"/>
  <c r="D46" i="3"/>
  <c r="F39" i="3"/>
  <c r="E39" i="3"/>
  <c r="D39" i="3"/>
  <c r="F36" i="3"/>
  <c r="E36" i="3"/>
  <c r="D36" i="3"/>
  <c r="F33" i="3"/>
  <c r="E33" i="3"/>
  <c r="D33" i="3"/>
  <c r="F27" i="3"/>
  <c r="E27" i="3"/>
  <c r="D27" i="3"/>
  <c r="F19" i="3"/>
  <c r="E19" i="3"/>
  <c r="D19" i="3"/>
  <c r="F15" i="3"/>
  <c r="E15" i="3"/>
  <c r="D15" i="3"/>
  <c r="F8" i="3"/>
  <c r="E8" i="3"/>
  <c r="D8" i="3"/>
  <c r="F64" i="2"/>
  <c r="E64" i="2"/>
  <c r="D64" i="2"/>
  <c r="F61" i="2"/>
  <c r="E61" i="2"/>
  <c r="D61" i="2"/>
  <c r="F57" i="2"/>
  <c r="E57" i="2"/>
  <c r="D57" i="2"/>
  <c r="F51" i="2"/>
  <c r="E51" i="2"/>
  <c r="D51" i="2"/>
  <c r="F48" i="2"/>
  <c r="E48" i="2"/>
  <c r="D48" i="2"/>
  <c r="F44" i="2"/>
  <c r="E44" i="2"/>
  <c r="D44" i="2"/>
  <c r="F39" i="2"/>
  <c r="E39" i="2"/>
  <c r="D39" i="2"/>
  <c r="F36" i="2"/>
  <c r="E36" i="2"/>
  <c r="D36" i="2"/>
  <c r="F33" i="2"/>
  <c r="E33" i="2"/>
  <c r="D33" i="2"/>
  <c r="F30" i="2"/>
  <c r="E30" i="2"/>
  <c r="D30" i="2"/>
  <c r="F26" i="2"/>
  <c r="E26" i="2"/>
  <c r="D26" i="2"/>
  <c r="F23" i="2"/>
  <c r="E23" i="2"/>
  <c r="D23" i="2"/>
  <c r="E165" i="3" l="1"/>
  <c r="E170" i="3" s="1"/>
  <c r="D165" i="3"/>
  <c r="D170" i="3" s="1"/>
  <c r="F165" i="3"/>
  <c r="F170" i="3" s="1"/>
  <c r="D65" i="2"/>
  <c r="E65" i="2"/>
  <c r="F65" i="2"/>
  <c r="F148" i="1" l="1"/>
  <c r="E148" i="1"/>
  <c r="D148" i="1"/>
  <c r="F57" i="4"/>
  <c r="E57" i="4"/>
  <c r="D57" i="4"/>
  <c r="E164" i="1" l="1"/>
  <c r="D164" i="1"/>
  <c r="F164" i="1"/>
  <c r="F82" i="1" l="1"/>
  <c r="F33" i="4" l="1"/>
  <c r="E33" i="4"/>
  <c r="D33" i="4"/>
  <c r="F161" i="1" l="1"/>
  <c r="E161" i="1"/>
  <c r="D161" i="1"/>
  <c r="F157" i="1"/>
  <c r="E157" i="1"/>
  <c r="D157" i="1"/>
  <c r="F154" i="1"/>
  <c r="E154" i="1"/>
  <c r="D154" i="1"/>
  <c r="F151" i="1"/>
  <c r="E151" i="1"/>
  <c r="D151" i="1"/>
  <c r="F117" i="1"/>
  <c r="E117" i="1"/>
  <c r="D117" i="1"/>
  <c r="F112" i="1"/>
  <c r="E112" i="1"/>
  <c r="D112" i="1"/>
  <c r="F102" i="1"/>
  <c r="E102" i="1"/>
  <c r="D102" i="1"/>
  <c r="F99" i="1"/>
  <c r="E99" i="1"/>
  <c r="D99" i="1"/>
  <c r="F91" i="1"/>
  <c r="E91" i="1"/>
  <c r="D91" i="1"/>
  <c r="F88" i="1"/>
  <c r="E88" i="1"/>
  <c r="D88" i="1"/>
  <c r="F85" i="1"/>
  <c r="E85" i="1"/>
  <c r="D85" i="1"/>
  <c r="E82" i="1"/>
  <c r="D82" i="1"/>
  <c r="F79" i="1"/>
  <c r="E79" i="1"/>
  <c r="D79" i="1"/>
  <c r="F72" i="1"/>
  <c r="E72" i="1"/>
  <c r="D72" i="1"/>
  <c r="F69" i="1"/>
  <c r="E69" i="1"/>
  <c r="D69" i="1"/>
  <c r="F65" i="1"/>
  <c r="E65" i="1"/>
  <c r="D65" i="1"/>
  <c r="F60" i="1"/>
  <c r="E60" i="1"/>
  <c r="D60" i="1"/>
  <c r="F53" i="1"/>
  <c r="E53" i="1"/>
  <c r="D53" i="1"/>
  <c r="F46" i="1"/>
  <c r="E46" i="1"/>
  <c r="D46" i="1"/>
  <c r="F39" i="1"/>
  <c r="E39" i="1"/>
  <c r="D39" i="1"/>
  <c r="F36" i="1"/>
  <c r="E36" i="1"/>
  <c r="D36" i="1"/>
  <c r="F33" i="1"/>
  <c r="E33" i="1"/>
  <c r="D33" i="1"/>
  <c r="F27" i="1"/>
  <c r="E27" i="1"/>
  <c r="D27" i="1"/>
  <c r="F19" i="1"/>
  <c r="E19" i="1"/>
  <c r="D19" i="1"/>
  <c r="F15" i="1"/>
  <c r="E15" i="1"/>
  <c r="D15" i="1"/>
  <c r="F8" i="1"/>
  <c r="E8" i="1"/>
  <c r="D8" i="1"/>
  <c r="F64" i="4"/>
  <c r="E64" i="4"/>
  <c r="D64" i="4"/>
  <c r="F61" i="4"/>
  <c r="E61" i="4"/>
  <c r="D61" i="4"/>
  <c r="F51" i="4"/>
  <c r="E51" i="4"/>
  <c r="D51" i="4"/>
  <c r="F48" i="4"/>
  <c r="E48" i="4"/>
  <c r="D48" i="4"/>
  <c r="F44" i="4"/>
  <c r="E44" i="4"/>
  <c r="D44" i="4"/>
  <c r="F39" i="4"/>
  <c r="E39" i="4"/>
  <c r="D39" i="4"/>
  <c r="F36" i="4"/>
  <c r="E36" i="4"/>
  <c r="D36" i="4"/>
  <c r="F30" i="4"/>
  <c r="E30" i="4"/>
  <c r="D30" i="4"/>
  <c r="F26" i="4"/>
  <c r="E26" i="4"/>
  <c r="D26" i="4"/>
  <c r="F23" i="4"/>
  <c r="E23" i="4"/>
  <c r="D23" i="4"/>
  <c r="D65" i="4" l="1"/>
  <c r="E65" i="4"/>
  <c r="F165" i="1"/>
  <c r="F170" i="1" s="1"/>
  <c r="D165" i="1"/>
  <c r="D170" i="1" s="1"/>
  <c r="E165" i="1"/>
  <c r="E170" i="1" s="1"/>
  <c r="F65" i="4"/>
</calcChain>
</file>

<file path=xl/sharedStrings.xml><?xml version="1.0" encoding="utf-8"?>
<sst xmlns="http://schemas.openxmlformats.org/spreadsheetml/2006/main" count="512" uniqueCount="208">
  <si>
    <t>Příjmy rozpočtu 2018 a výhled na rok 2019 (v Kč)</t>
  </si>
  <si>
    <t>Para</t>
  </si>
  <si>
    <t>Pol</t>
  </si>
  <si>
    <t>Text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</si>
  <si>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</si>
  <si>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</si>
  <si>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</si>
  <si>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</si>
  <si>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</si>
  <si>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</si>
  <si>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</si>
  <si>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Poplatek za provoz systému KO</t>
  </si>
  <si>
    <t>Poplatek ze psů</t>
  </si>
  <si>
    <t>Poplatek za lázeňský nebo rekreační pob.</t>
  </si>
  <si>
    <t>Poplatek ze užívání veř. prostr.</t>
  </si>
  <si>
    <t>Poplatek z ubytovací kapacity</t>
  </si>
  <si>
    <t>Správní poplatky</t>
  </si>
  <si>
    <t>Zrušený odvod z výher. hracích přístrojů</t>
  </si>
  <si>
    <t>Daň z nemovitých věcí</t>
  </si>
  <si>
    <t>NI př.transf. ze všeob.pokl.sp.st.rozp.</t>
  </si>
  <si>
    <t>NI př.transf. ze st.r. v rám. souh. dotv</t>
  </si>
  <si>
    <t>Ost. př. transfery ze státního rozpočtu</t>
  </si>
  <si>
    <t>Podpora ostatních produkčních činností/Příjmy z poskytování služeb a výrobků</t>
  </si>
  <si>
    <t>Pitná voda/Příjmy z pronájmu ost. nem. věcí a jejich částí</t>
  </si>
  <si>
    <t>Pitná voda/Příjmy z prodeje krátk. a drob. dl. maj.</t>
  </si>
  <si>
    <t>Sportovní zařízení v majetku obce/Ostatní příjmy z pronájmu majetku</t>
  </si>
  <si>
    <t>Nebytové hospodářství/Příjmy z pronájmu ost. nem. věcí a jejich částí</t>
  </si>
  <si>
    <t>Komunální služby a územní rozvoj j.n./Ostatní příjmy z vlastní činnosti</t>
  </si>
  <si>
    <t>Komunální služby a územní rozvoj j.n./Příjmy z pronájmu pozemků</t>
  </si>
  <si>
    <t>Komunální služby a územní rozvoj j.n./Ostatní příjmy z pronájmu majetku</t>
  </si>
  <si>
    <t>Sběr a odvoz komunálních odpadů/Příjmy z poskytování služeb a výrobků</t>
  </si>
  <si>
    <t>Sběr a odvoz komunálních odpadů/Příjmy z prodeje zboží</t>
  </si>
  <si>
    <t>Využívání a zneškodňování ostat.odpadů/Příjmy z poskytování služeb a výrobků</t>
  </si>
  <si>
    <t>Činnost místní správy/Příjmy z poskytování služeb a výrobků</t>
  </si>
  <si>
    <t>Činnost místní správy/Příjmy z prodeje zboží</t>
  </si>
  <si>
    <t>Činnost místní správy/Přijaté nekapitálové příspěvky a náhrady</t>
  </si>
  <si>
    <t>Příjmy a výdaje z úvěr. finanč. operací/Příjmy z úroků</t>
  </si>
  <si>
    <t>Příjmy a výdaje z úvěr. finanč. operací/Příjmy z podílů na zisku a dividend</t>
  </si>
  <si>
    <t>Převody vlastním fondům v rozp. úz.úr/Převody z vlastních fondů hosp. činn.</t>
  </si>
  <si>
    <t>Výdaje rozpočtu 2018 a výhled na rok 2019 (v Kč)</t>
  </si>
  <si>
    <t>Podpora ostatních produkčních činností/Ostatní osobní výdaje</t>
  </si>
  <si>
    <t>Podpora ostatních produkčních činností/Nákup materiálu  j.n.</t>
  </si>
  <si>
    <t>Podpora ostatních produkčních činností/Nákup ostatních služeb</t>
  </si>
  <si>
    <t>Silnice/Drobný hmotný dlouhodobý majetek</t>
  </si>
  <si>
    <t>Silnice/Nákup materiálu  j.n.</t>
  </si>
  <si>
    <t>Silnice/Nákup ostatních služeb</t>
  </si>
  <si>
    <t>Silnice/Budovy, haly a stavby</t>
  </si>
  <si>
    <t>Provoz veřejné silniční dopravy/Výdaje na dopravní územní obslužnost</t>
  </si>
  <si>
    <t>Provoz veřejné silniční dopravy/Budovy, haly a stavby</t>
  </si>
  <si>
    <t>Pitná voda/Drobný hmotný dlouhodobý majetek</t>
  </si>
  <si>
    <t>Pitná voda/Nákup materiálu  j.n.</t>
  </si>
  <si>
    <t>Pitná voda/Nákup ostatních služeb</t>
  </si>
  <si>
    <t>Pitná voda/Výdaje na dodavatel.zajišť.opravy a údrž</t>
  </si>
  <si>
    <t>Pitná voda/Platby daní a poplatků st. rozpočtu</t>
  </si>
  <si>
    <t>Pitná voda/Budovy, haly a stavby</t>
  </si>
  <si>
    <t>Odvád. a čišt.odp.vod a nakládání s kaly/Drobný hmotný dlouhodobý majetek</t>
  </si>
  <si>
    <t>Odvád. a čišt.odp.vod a nakládání s kaly/Nákup ostatních služeb</t>
  </si>
  <si>
    <t>Odvád. a čišt.odp.vod a nakládání s kaly/Výdaje na dodavatel.zajišť.opravy a údrž</t>
  </si>
  <si>
    <t>Odvád. a čišt.odp.vod a nakládání s kaly/Budovy, haly a stavby</t>
  </si>
  <si>
    <t>Úpravy drobných vodních toků/Budovy, haly a stavby</t>
  </si>
  <si>
    <t>Vodní díla v zemědělské krajině/Výdaje na dodavatel.zajišť.opravy a údrž</t>
  </si>
  <si>
    <t>Mateřské školy/Odměny za užití počítačových programů</t>
  </si>
  <si>
    <t>Mateřské školy/Nákup ostatních služeb</t>
  </si>
  <si>
    <t>Mateřské školy/Výdaje na dodavatel.zajišť.opravy a údrž</t>
  </si>
  <si>
    <t>Mateřské školy/Neinv. přísp. zřízeným PO</t>
  </si>
  <si>
    <t>Mateřské školy/Budovy, haly a stavby</t>
  </si>
  <si>
    <t>Zálež.kultury,církví a sděl.prostředků/Ostatní osobní výdaje</t>
  </si>
  <si>
    <t>Zálež.kultury,církví a sděl.prostředků/Nákup materiálu  j.n.</t>
  </si>
  <si>
    <t>Zálež.kultury,církví a sděl.prostředků/Nákup ostatních služeb</t>
  </si>
  <si>
    <t>Zálež.kultury,církví a sděl.prostředků/Výdaje na poř. věcí a služeb - pohoštění</t>
  </si>
  <si>
    <t>Zálež.kultury,církví a sděl.prostředků/Věcné dary</t>
  </si>
  <si>
    <t>Využití volného času dětí a mládeže/Drobný hmotný dlouhodobý majetek</t>
  </si>
  <si>
    <t>Využití volného času dětí a mládeže/Nákup materiálu  j.n.</t>
  </si>
  <si>
    <t>Využití volného času dětí a mládeže/Nákup ostatních služeb</t>
  </si>
  <si>
    <t>Využití volného času dětí a mládeže/Budovy, haly a stavby</t>
  </si>
  <si>
    <t>Využití volného času dětí a mládeže/Stroje, přístroje a zařízení</t>
  </si>
  <si>
    <t>Veřejné osvětlení/Elektrická energie</t>
  </si>
  <si>
    <t>Veřejné osvětlení/Nákup ostatních služeb</t>
  </si>
  <si>
    <t>Veřejné osvětlení/Výdaje na dodavatel.zajišť.opravy a údrž</t>
  </si>
  <si>
    <t>Pohřebnictví/Nákup materiálu  j.n.</t>
  </si>
  <si>
    <t>Pohřebnictví/Nákup ostatních služeb</t>
  </si>
  <si>
    <t>Územní plánování/Ost. nákup dlouh. nehmotného majetku</t>
  </si>
  <si>
    <t>Komunální služby a územní rozvoj j.n./Ostatní osobní výdaje</t>
  </si>
  <si>
    <t>Komunální služby a územní rozvoj j.n./Nákup materiálu  j.n.</t>
  </si>
  <si>
    <t>Komunální služby a územní rozvoj j.n./Nákup ostatních služeb</t>
  </si>
  <si>
    <t>Komunální služby a územní rozvoj j.n./Výdaje na dodavatel.zajišť.opravy a údrž</t>
  </si>
  <si>
    <t>Komunální služby a územní rozvoj j.n./Budovy, haly a stavby</t>
  </si>
  <si>
    <t>Sběr a odvoz nebezpečných odpadů/Nákup ostatních služeb</t>
  </si>
  <si>
    <t>Sběr a odvoz komunálních odpadů/Nákup ostatních služeb</t>
  </si>
  <si>
    <t>Sběr a odvoz ostatních odpadů/Nákup ostatních služeb</t>
  </si>
  <si>
    <t>Využívání a zneškodňování ostat.odpadů/Nákup ostatních služeb</t>
  </si>
  <si>
    <t>Péče o vzhled obcí a veřejnou zeleň/Ostatní osobní výdaje</t>
  </si>
  <si>
    <t>Péče o vzhled obcí a veřejnou zeleň/Drobný hmotný dlouhodobý majetek</t>
  </si>
  <si>
    <t>Péče o vzhled obcí a veřejnou zeleň/Nákup materiálu  j.n.</t>
  </si>
  <si>
    <t>Péče o vzhled obcí a veřejnou zeleň/Pohonné hmoty a maziva</t>
  </si>
  <si>
    <t>Péče o vzhled obcí a veřejnou zeleň/Nákup ostatních služeb</t>
  </si>
  <si>
    <t>Činnost územních orgánů krizového řízení/Nákup ostatních služeb</t>
  </si>
  <si>
    <t>Požární ochrana - dobr. část/Drobný hmotný dlouhodobý majetek</t>
  </si>
  <si>
    <t>Požární ochrana - dobr. část/Nákup materiálu  j.n.</t>
  </si>
  <si>
    <t>Požární ochrana - dobr. část/Studená voda</t>
  </si>
  <si>
    <t>Požární ochrana - dobr. část/Elektrická energie</t>
  </si>
  <si>
    <t>Požární ochrana - dobr. část/Pohonné hmoty a maziva</t>
  </si>
  <si>
    <t>Požární ochrana - dobr. část/Nákup ostatních služeb</t>
  </si>
  <si>
    <t>Požární ochrana - dobr. část/Výdaje na dodavatel.zajišť.opravy a údrž</t>
  </si>
  <si>
    <t>Požární ochrana - dobr. část/Výdaje na poř. věcí a služeb - pohoštění</t>
  </si>
  <si>
    <t>Zastupitelstva obcí/Odměny členů zastupitelstva obcí a krajů</t>
  </si>
  <si>
    <t>Zastupitelstva obcí/Pov. poj. na soc. zab. a př. na st.p.z.</t>
  </si>
  <si>
    <t>Zastupitelstva obcí/Pov. poj. na veřejné zdravotní pojištění</t>
  </si>
  <si>
    <t>Činnost místní správy/Platy zaměstnanců v pracovním poměru</t>
  </si>
  <si>
    <t>Činnost místní správy/Ostatní osobní výdaje</t>
  </si>
  <si>
    <t>Činnost místní správy/Pov. poj. na soc. zab. a př. na st.p.z.</t>
  </si>
  <si>
    <t>Činnost místní správy/Pov. poj. na veřejné zdravotní pojištění</t>
  </si>
  <si>
    <t>Činnost místní správy/Pov. poj. na úrazové pojištění</t>
  </si>
  <si>
    <t>Činnost místní správy/Odměny za užití dušev. vlastnictví</t>
  </si>
  <si>
    <t>Činnost místní správy/Odměny za užití počítačových programů</t>
  </si>
  <si>
    <t>Činnost místní správy/Výdaje na knihy, učební pomůcky a tisk</t>
  </si>
  <si>
    <t>Činnost místní správy/Drobný hmotný dlouhodobý majetek</t>
  </si>
  <si>
    <t>Činnost místní správy/Nákup materiálu  j.n.</t>
  </si>
  <si>
    <t>Činnost místní správy/Studená voda</t>
  </si>
  <si>
    <t>Činnost místní správy/Elektrická energie</t>
  </si>
  <si>
    <t>Činnost místní správy/Pevná paliva</t>
  </si>
  <si>
    <t>Činnost místní správy/Poštovní služby</t>
  </si>
  <si>
    <t>Činnost místní správy/Služby elektronických komunikací</t>
  </si>
  <si>
    <t>Činnost místní správy/Výdaje na dodav. pořízení informací</t>
  </si>
  <si>
    <t>Činnost místní správy/Služby školení a vzdělávání</t>
  </si>
  <si>
    <t>Činnost místní správy/Zpracování dat a služby souv. s IT a kom</t>
  </si>
  <si>
    <t>Činnost místní správy/Nákup ostatních služeb</t>
  </si>
  <si>
    <t>Činnost místní správy/Výdaje na dodavatel.zajišť.opravy a údrž</t>
  </si>
  <si>
    <t>Činnost místní správy/Výdaje na nákup softwaru a poč.programů</t>
  </si>
  <si>
    <t>Činnost místní správy/Cestovné (tuzemské i zahraniční)</t>
  </si>
  <si>
    <t>Činnost místní správy/Výdaje na poř. věcí a služeb - pohoštění</t>
  </si>
  <si>
    <t>Činnost místní správy/Poskytované zálohy vlastní pokladně</t>
  </si>
  <si>
    <t>Činnost místní správy/Věcné dary</t>
  </si>
  <si>
    <t>Činnost místní správy/Neinv.transf. obecně prosp.společnostem</t>
  </si>
  <si>
    <t>Činnost místní správy/Budovy, haly a stavby</t>
  </si>
  <si>
    <t>Příjmy a výdaje z úvěr. finanč. operací/Služby peněžních ústavů</t>
  </si>
  <si>
    <t>Pojištění funkčně nespecifikované/Služby peněžních ústavů</t>
  </si>
  <si>
    <t>Převody vlastním fondům v rozp. úz.úr/Převody vlast.fond.hosp.činnosti</t>
  </si>
  <si>
    <t>Ost. finanční operace/Platby daní a poplatků st. rozpočtu</t>
  </si>
  <si>
    <t>Ost. finanční operace/Platby daní a poplat.kraj.,obcím a st.f</t>
  </si>
  <si>
    <t>Schválený rozpočet 2018</t>
  </si>
  <si>
    <t>Skutečnost 31.10 2018</t>
  </si>
  <si>
    <t>Návrh rozpočtu 2019</t>
  </si>
  <si>
    <t>SOUČET PŘÍJMY CELKEM</t>
  </si>
  <si>
    <t>0000</t>
  </si>
  <si>
    <t>1032</t>
  </si>
  <si>
    <t xml:space="preserve">Součet </t>
  </si>
  <si>
    <t>Daňové příjmy, poplatky, odvody, příjmy a transfery ze st. rozp.</t>
  </si>
  <si>
    <t>Příjmy z poskytování služeb a výrobků</t>
  </si>
  <si>
    <t>Pitná voda</t>
  </si>
  <si>
    <t>Součet</t>
  </si>
  <si>
    <t>Sportovní zařízení v majetku obce</t>
  </si>
  <si>
    <t>Nebytové hospodářství</t>
  </si>
  <si>
    <t>Komunální služby a územní rozvoj</t>
  </si>
  <si>
    <t>Sběr a odvoz komunálních odpadů</t>
  </si>
  <si>
    <t>Činnost místní správy</t>
  </si>
  <si>
    <t xml:space="preserve">Převody z vlastních fondů hosp. činnosti </t>
  </si>
  <si>
    <t>Odvád. a čišt.odp.vod a nakládání s kaly</t>
  </si>
  <si>
    <t>Odpad. vody/Příjmy z pronájmu ost. nem. věcí a jejich částí</t>
  </si>
  <si>
    <t>Podpora ostatních produkčních činností</t>
  </si>
  <si>
    <t>Silnice</t>
  </si>
  <si>
    <t>Provoz veřejné silniční dopravy</t>
  </si>
  <si>
    <t>Úpravy drobných vodních toků</t>
  </si>
  <si>
    <t>Vodní díla v zemědělské krajině</t>
  </si>
  <si>
    <t>Mateřské školy</t>
  </si>
  <si>
    <t>Zálež.kultury,církví a sděl.prostředků</t>
  </si>
  <si>
    <t>Využití volného času dětí a mládeže</t>
  </si>
  <si>
    <t>Veřejné osvětlení</t>
  </si>
  <si>
    <t>Pohřebnictví</t>
  </si>
  <si>
    <t>Komunální služby a územní rozvoj j.n.</t>
  </si>
  <si>
    <t>Sběr a odvoz nebezpečných odpadů</t>
  </si>
  <si>
    <t>Sběr a odvoz ostatních odpadů</t>
  </si>
  <si>
    <t>Využívání a zneškodňování ostat.odpadů</t>
  </si>
  <si>
    <t>Péče o vzhled obcí a veřejnou zeleň</t>
  </si>
  <si>
    <t>Činnost územních orgánů krizového řízení</t>
  </si>
  <si>
    <t>Požární ochrana - dobr. část</t>
  </si>
  <si>
    <t>Zastupitelstva obcí</t>
  </si>
  <si>
    <t>Příjmy a výdaje z úvěr. finanč. operací</t>
  </si>
  <si>
    <t>Pojištění funkčně nespecifikované</t>
  </si>
  <si>
    <t>Převody vlastním fondům v rozp. úz.úr</t>
  </si>
  <si>
    <t>Ostatní finanční operace</t>
  </si>
  <si>
    <t>Územní plánování</t>
  </si>
  <si>
    <t>SOUČET VÝDAJE CELKEM</t>
  </si>
  <si>
    <t>Činnost místní správy/ochranné pomůcky</t>
  </si>
  <si>
    <t>Silnice/Výdaje na dodavatel.zajišť.opravy a údržby</t>
  </si>
  <si>
    <t xml:space="preserve">Příjmy z úvěrových finančních operací </t>
  </si>
  <si>
    <t>BILANCE ROZPOČTU - Příjmy-výdaje</t>
  </si>
  <si>
    <t>Ze schváleného rozpočtu a skutečnosti ke 31. 10. 2018 byly vypuštěny drobné položky, které se nebudou v roce 2019 opakovat</t>
  </si>
  <si>
    <t>Schodek rozpočtu bude pokryt z úspor předchozích let, které jsou k dispozici na bankovních účtech obce</t>
  </si>
  <si>
    <t>Zveřejněno na úřední desce dne:</t>
  </si>
  <si>
    <t>23.11.2018</t>
  </si>
  <si>
    <t>Zkontrolováno účetní obce dne:</t>
  </si>
  <si>
    <t>Zkontrolováno finančním výborem dne:</t>
  </si>
  <si>
    <t xml:space="preserve">Schváleno zastupitelstvem obce dne: </t>
  </si>
  <si>
    <t>Péče o vzhled obcí a veřejnou zeleň/Výdaje na dodavatel.zajišť.opravy a údržby</t>
  </si>
  <si>
    <t>Využívání a zneškodňování ostat. odpadů</t>
  </si>
  <si>
    <t>Ostatní činnosti jinde nezřazené</t>
  </si>
  <si>
    <t>Nespecifikované rezervy</t>
  </si>
  <si>
    <t>Prodej pozemků</t>
  </si>
  <si>
    <t>Pozemky</t>
  </si>
  <si>
    <t>21.11.2018</t>
  </si>
  <si>
    <t>10.12.2018</t>
  </si>
  <si>
    <t>12.12.2018</t>
  </si>
  <si>
    <t>usnesením č. 16</t>
  </si>
  <si>
    <t xml:space="preserve">Vyvěšeno na úřední desce dne: </t>
  </si>
  <si>
    <t>Vyvěšeno na úřední desce dne:</t>
  </si>
  <si>
    <t>Platnost od:</t>
  </si>
  <si>
    <t>1.1.2019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</si>
</sst>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3" fontId="1" fillId="0" borderId="3" xfId="0" applyNumberFormat="1" applyFont="1" applyBorder="1"/>
    <xf numFmtId="0" fontId="1" fillId="0" borderId="4" xfId="0" applyFont="1" applyBorder="1"/>
    <xf numFmtId="3" fontId="1" fillId="0" borderId="4" xfId="0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3" fontId="1" fillId="0" borderId="5" xfId="0" applyNumberFormat="1" applyFont="1" applyBorder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49" fontId="1" fillId="3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3" xfId="0" applyFont="1" applyFill="1" applyBorder="1"/>
    <xf numFmtId="49" fontId="2" fillId="0" borderId="3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0" borderId="6" xfId="0" applyFont="1" applyFill="1" applyBorder="1"/>
    <xf numFmtId="3" fontId="1" fillId="0" borderId="1" xfId="0" applyNumberFormat="1" applyFont="1" applyFill="1" applyBorder="1"/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2" fillId="0" borderId="1" xfId="0" applyFont="1" applyBorder="1"/>
    <xf numFmtId="0" fontId="1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49" fontId="7" fillId="0" borderId="0" xfId="0" applyNumberFormat="1" applyFont="1"/>
    <xf numFmtId="3" fontId="7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3" fontId="2" fillId="0" borderId="0" xfId="0" applyNumberFormat="1" applyFont="1"/>
    <xf numFmtId="0" fontId="5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9" xfId="0" applyFont="1" applyBorder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 applyAlignment="1">
      <alignment wrapText="1"/>
    </xf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3" fontId="1" fillId="0" borderId="5" xfId="0" applyNumberFormat="1" applyFont="1" applyFill="1" applyBorder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wrapText="1"/>
    </xf>
    <xf numFmtId="3" fontId="1" fillId="0" borderId="10" xfId="0" applyNumberFormat="1" applyFont="1" applyBorder="1"/>
    <xf numFmtId="49" fontId="1" fillId="0" borderId="11" xfId="0" applyNumberFormat="1" applyFont="1" applyBorder="1" applyAlignment="1">
      <alignment wrapText="1"/>
    </xf>
    <xf numFmtId="3" fontId="1" fillId="0" borderId="0" xfId="0" applyNumberFormat="1" applyFont="1" applyBorder="1"/>
    <xf numFmtId="3" fontId="6" fillId="5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view="pageLayout" topLeftCell="A22" zoomScaleNormal="100" workbookViewId="0">
      <selection activeCell="C17" sqref="C16:C17"/>
    </sheetView>
  </sheetViews>
  <sheetFormatPr defaultColWidth="9.140625" defaultRowHeight="12.75" x14ac:dyDescent="0.2"/>
  <cols>
    <col min="1" max="2" width="5.7109375" style="1" customWidth="1"/>
    <col min="3" max="3" width="33.5703125" style="1" customWidth="1"/>
    <col min="4" max="6" width="10.5703125" style="1" customWidth="1"/>
    <col min="7" max="16384" width="9.140625" style="1"/>
  </cols>
  <sheetData>
    <row r="1" spans="1:7" ht="20.100000000000001" customHeight="1" x14ac:dyDescent="0.35">
      <c r="A1" s="2" t="s">
        <v>0</v>
      </c>
    </row>
    <row r="2" spans="1:7" ht="30" customHeight="1" x14ac:dyDescent="0.35">
      <c r="A2" s="2"/>
    </row>
    <row r="3" spans="1:7" ht="45" customHeight="1" x14ac:dyDescent="0.2">
      <c r="A3" s="20" t="s">
        <v>1</v>
      </c>
      <c r="B3" s="20" t="s">
        <v>2</v>
      </c>
      <c r="C3" s="20" t="s">
        <v>3</v>
      </c>
      <c r="D3" s="21" t="s">
        <v>140</v>
      </c>
      <c r="E3" s="21" t="s">
        <v>141</v>
      </c>
      <c r="F3" s="21" t="s">
        <v>142</v>
      </c>
    </row>
    <row r="4" spans="1:7" ht="12.95" customHeight="1" x14ac:dyDescent="0.2">
      <c r="A4" s="28" t="s">
        <v>144</v>
      </c>
      <c r="B4" s="85" t="s">
        <v>147</v>
      </c>
      <c r="C4" s="86"/>
      <c r="D4" s="86"/>
      <c r="E4" s="86"/>
      <c r="F4" s="87"/>
    </row>
    <row r="5" spans="1:7" ht="12.95" customHeight="1" x14ac:dyDescent="0.2">
      <c r="A5" s="8">
        <v>0</v>
      </c>
      <c r="B5" s="8">
        <v>1111</v>
      </c>
      <c r="C5" s="8" t="s">
        <v>4</v>
      </c>
      <c r="D5" s="9">
        <v>1000000</v>
      </c>
      <c r="E5" s="9">
        <v>967244.21</v>
      </c>
      <c r="F5" s="9">
        <v>1150000</v>
      </c>
    </row>
    <row r="6" spans="1:7" x14ac:dyDescent="0.2">
      <c r="A6" s="12">
        <v>0</v>
      </c>
      <c r="B6" s="12">
        <v>1112</v>
      </c>
      <c r="C6" s="12" t="s">
        <v>5</v>
      </c>
      <c r="D6" s="13">
        <v>87000</v>
      </c>
      <c r="E6" s="13">
        <v>16683.95</v>
      </c>
      <c r="F6" s="13">
        <v>26000</v>
      </c>
    </row>
    <row r="7" spans="1:7" x14ac:dyDescent="0.2">
      <c r="A7" s="12">
        <v>0</v>
      </c>
      <c r="B7" s="12">
        <v>1113</v>
      </c>
      <c r="C7" s="12" t="s">
        <v>6</v>
      </c>
      <c r="D7" s="13">
        <v>100000</v>
      </c>
      <c r="E7" s="13">
        <v>92940.2</v>
      </c>
      <c r="F7" s="13">
        <v>105000</v>
      </c>
    </row>
    <row r="8" spans="1:7" x14ac:dyDescent="0.2">
      <c r="A8" s="12">
        <v>0</v>
      </c>
      <c r="B8" s="12">
        <v>1121</v>
      </c>
      <c r="C8" s="12" t="s">
        <v>7</v>
      </c>
      <c r="D8" s="13">
        <v>1000000</v>
      </c>
      <c r="E8" s="13">
        <v>854570.31</v>
      </c>
      <c r="F8" s="13">
        <v>1050000</v>
      </c>
    </row>
    <row r="9" spans="1:7" x14ac:dyDescent="0.2">
      <c r="A9" s="12">
        <v>0</v>
      </c>
      <c r="B9" s="12">
        <v>1122</v>
      </c>
      <c r="C9" s="12" t="s">
        <v>8</v>
      </c>
      <c r="D9" s="13">
        <v>100000</v>
      </c>
      <c r="E9" s="13">
        <v>81700</v>
      </c>
      <c r="F9" s="13">
        <v>100000</v>
      </c>
      <c r="G9" s="3"/>
    </row>
    <row r="10" spans="1:7" x14ac:dyDescent="0.2">
      <c r="A10" s="12">
        <v>0</v>
      </c>
      <c r="B10" s="12">
        <v>1211</v>
      </c>
      <c r="C10" s="12" t="s">
        <v>9</v>
      </c>
      <c r="D10" s="13">
        <v>2000000</v>
      </c>
      <c r="E10" s="13">
        <v>1988319.03</v>
      </c>
      <c r="F10" s="13">
        <v>2250000</v>
      </c>
    </row>
    <row r="11" spans="1:7" x14ac:dyDescent="0.2">
      <c r="A11" s="12">
        <v>0</v>
      </c>
      <c r="B11" s="12">
        <v>1334</v>
      </c>
      <c r="C11" s="12" t="s">
        <v>10</v>
      </c>
      <c r="D11" s="13">
        <v>0</v>
      </c>
      <c r="E11" s="13">
        <v>3681.76</v>
      </c>
      <c r="F11" s="13">
        <v>0</v>
      </c>
    </row>
    <row r="12" spans="1:7" x14ac:dyDescent="0.2">
      <c r="A12" s="12">
        <v>0</v>
      </c>
      <c r="B12" s="12">
        <v>1340</v>
      </c>
      <c r="C12" s="12" t="s">
        <v>11</v>
      </c>
      <c r="D12" s="13">
        <v>350000</v>
      </c>
      <c r="E12" s="13">
        <v>344337</v>
      </c>
      <c r="F12" s="65">
        <v>355000</v>
      </c>
      <c r="G12" s="43"/>
    </row>
    <row r="13" spans="1:7" x14ac:dyDescent="0.2">
      <c r="A13" s="12">
        <v>0</v>
      </c>
      <c r="B13" s="12">
        <v>1341</v>
      </c>
      <c r="C13" s="12" t="s">
        <v>12</v>
      </c>
      <c r="D13" s="13">
        <v>7000</v>
      </c>
      <c r="E13" s="13">
        <v>14970</v>
      </c>
      <c r="F13" s="13">
        <v>15000</v>
      </c>
    </row>
    <row r="14" spans="1:7" x14ac:dyDescent="0.2">
      <c r="A14" s="12">
        <v>0</v>
      </c>
      <c r="B14" s="12">
        <v>1342</v>
      </c>
      <c r="C14" s="12" t="s">
        <v>13</v>
      </c>
      <c r="D14" s="13">
        <v>1000</v>
      </c>
      <c r="E14" s="13">
        <v>693</v>
      </c>
      <c r="F14" s="13">
        <v>1000</v>
      </c>
    </row>
    <row r="15" spans="1:7" x14ac:dyDescent="0.2">
      <c r="A15" s="12">
        <v>0</v>
      </c>
      <c r="B15" s="12">
        <v>1343</v>
      </c>
      <c r="C15" s="12" t="s">
        <v>14</v>
      </c>
      <c r="D15" s="13">
        <v>0</v>
      </c>
      <c r="E15" s="13">
        <v>0</v>
      </c>
      <c r="F15" s="13">
        <v>0</v>
      </c>
    </row>
    <row r="16" spans="1:7" x14ac:dyDescent="0.2">
      <c r="A16" s="12">
        <v>0</v>
      </c>
      <c r="B16" s="12">
        <v>1345</v>
      </c>
      <c r="C16" s="12" t="s">
        <v>15</v>
      </c>
      <c r="D16" s="13">
        <v>2000</v>
      </c>
      <c r="E16" s="13">
        <v>2143</v>
      </c>
      <c r="F16" s="13">
        <v>2200</v>
      </c>
    </row>
    <row r="17" spans="1:6" x14ac:dyDescent="0.2">
      <c r="A17" s="12">
        <v>0</v>
      </c>
      <c r="B17" s="12">
        <v>1361</v>
      </c>
      <c r="C17" s="12" t="s">
        <v>16</v>
      </c>
      <c r="D17" s="13">
        <v>6500</v>
      </c>
      <c r="E17" s="13">
        <v>3090</v>
      </c>
      <c r="F17" s="13">
        <v>6500</v>
      </c>
    </row>
    <row r="18" spans="1:6" x14ac:dyDescent="0.2">
      <c r="A18" s="12">
        <v>0</v>
      </c>
      <c r="B18" s="12">
        <v>1383</v>
      </c>
      <c r="C18" s="12" t="s">
        <v>17</v>
      </c>
      <c r="D18" s="13">
        <v>13000</v>
      </c>
      <c r="E18" s="13">
        <v>22458.04</v>
      </c>
      <c r="F18" s="13">
        <v>23000</v>
      </c>
    </row>
    <row r="19" spans="1:6" x14ac:dyDescent="0.2">
      <c r="A19" s="12">
        <v>0</v>
      </c>
      <c r="B19" s="12">
        <v>1511</v>
      </c>
      <c r="C19" s="12" t="s">
        <v>18</v>
      </c>
      <c r="D19" s="13">
        <v>1100000</v>
      </c>
      <c r="E19" s="13">
        <v>830588.91</v>
      </c>
      <c r="F19" s="13">
        <v>1100000</v>
      </c>
    </row>
    <row r="20" spans="1:6" x14ac:dyDescent="0.2">
      <c r="A20" s="12">
        <v>0</v>
      </c>
      <c r="B20" s="12">
        <v>4111</v>
      </c>
      <c r="C20" s="12" t="s">
        <v>19</v>
      </c>
      <c r="D20" s="13">
        <v>7000</v>
      </c>
      <c r="E20" s="13">
        <v>41263</v>
      </c>
      <c r="F20" s="13">
        <v>10000</v>
      </c>
    </row>
    <row r="21" spans="1:6" x14ac:dyDescent="0.2">
      <c r="A21" s="12">
        <v>0</v>
      </c>
      <c r="B21" s="12">
        <v>4112</v>
      </c>
      <c r="C21" s="12" t="s">
        <v>20</v>
      </c>
      <c r="D21" s="13">
        <v>65000</v>
      </c>
      <c r="E21" s="13">
        <v>63750</v>
      </c>
      <c r="F21" s="13">
        <v>70000</v>
      </c>
    </row>
    <row r="22" spans="1:6" x14ac:dyDescent="0.2">
      <c r="A22" s="10">
        <v>0</v>
      </c>
      <c r="B22" s="10">
        <v>4216</v>
      </c>
      <c r="C22" s="10" t="s">
        <v>21</v>
      </c>
      <c r="D22" s="11">
        <v>0</v>
      </c>
      <c r="E22" s="11">
        <v>170452</v>
      </c>
      <c r="F22" s="11">
        <v>129000</v>
      </c>
    </row>
    <row r="23" spans="1:6" x14ac:dyDescent="0.2">
      <c r="A23" s="25" t="s">
        <v>144</v>
      </c>
      <c r="B23" s="22"/>
      <c r="C23" s="22" t="s">
        <v>146</v>
      </c>
      <c r="D23" s="30">
        <f>SUM(D5:D22)</f>
        <v>5838500</v>
      </c>
      <c r="E23" s="30">
        <f>SUM(E5:E22)</f>
        <v>5498884.4100000001</v>
      </c>
      <c r="F23" s="30">
        <f>SUM(F5:F22)</f>
        <v>6392700</v>
      </c>
    </row>
    <row r="24" spans="1:6" x14ac:dyDescent="0.2">
      <c r="A24" s="29" t="s">
        <v>145</v>
      </c>
      <c r="B24" s="82" t="s">
        <v>148</v>
      </c>
      <c r="C24" s="88"/>
      <c r="D24" s="88"/>
      <c r="E24" s="88"/>
      <c r="F24" s="89"/>
    </row>
    <row r="25" spans="1:6" ht="38.25" x14ac:dyDescent="0.2">
      <c r="A25" s="5">
        <v>1032</v>
      </c>
      <c r="B25" s="5">
        <v>2111</v>
      </c>
      <c r="C25" s="7" t="s">
        <v>22</v>
      </c>
      <c r="D25" s="6">
        <v>1000</v>
      </c>
      <c r="E25" s="6">
        <v>43800</v>
      </c>
      <c r="F25" s="6">
        <v>44000</v>
      </c>
    </row>
    <row r="26" spans="1:6" x14ac:dyDescent="0.2">
      <c r="A26" s="22">
        <v>1032</v>
      </c>
      <c r="B26" s="22"/>
      <c r="C26" s="22" t="s">
        <v>150</v>
      </c>
      <c r="D26" s="30">
        <f>SUM(D25:D25)</f>
        <v>1000</v>
      </c>
      <c r="E26" s="30">
        <f>SUM(E25:E25)</f>
        <v>43800</v>
      </c>
      <c r="F26" s="30">
        <f>SUM(F25:F25)</f>
        <v>44000</v>
      </c>
    </row>
    <row r="27" spans="1:6" s="26" customFormat="1" ht="15" x14ac:dyDescent="0.25">
      <c r="A27" s="24">
        <v>2310</v>
      </c>
      <c r="B27" s="82" t="s">
        <v>149</v>
      </c>
      <c r="C27" s="83"/>
      <c r="D27" s="83"/>
      <c r="E27" s="83"/>
      <c r="F27" s="84"/>
    </row>
    <row r="28" spans="1:6" ht="25.5" x14ac:dyDescent="0.2">
      <c r="A28" s="5">
        <v>2310</v>
      </c>
      <c r="B28" s="5">
        <v>2132</v>
      </c>
      <c r="C28" s="7" t="s">
        <v>23</v>
      </c>
      <c r="D28" s="6">
        <v>0</v>
      </c>
      <c r="E28" s="6">
        <v>25000</v>
      </c>
      <c r="F28" s="6">
        <v>7000</v>
      </c>
    </row>
    <row r="29" spans="1:6" x14ac:dyDescent="0.2">
      <c r="A29" s="5">
        <v>2310</v>
      </c>
      <c r="B29" s="5">
        <v>2310</v>
      </c>
      <c r="C29" s="5" t="s">
        <v>24</v>
      </c>
      <c r="D29" s="6">
        <v>3000</v>
      </c>
      <c r="E29" s="6">
        <v>0</v>
      </c>
      <c r="F29" s="6">
        <v>0</v>
      </c>
    </row>
    <row r="30" spans="1:6" x14ac:dyDescent="0.2">
      <c r="A30" s="22">
        <v>2310</v>
      </c>
      <c r="B30" s="22"/>
      <c r="C30" s="22" t="s">
        <v>146</v>
      </c>
      <c r="D30" s="30">
        <f>SUM(D28:D29)</f>
        <v>3000</v>
      </c>
      <c r="E30" s="30">
        <f>SUM(E28:E29)</f>
        <v>25000</v>
      </c>
      <c r="F30" s="30">
        <f>SUM(F28:F29)</f>
        <v>7000</v>
      </c>
    </row>
    <row r="31" spans="1:6" s="26" customFormat="1" ht="15" x14ac:dyDescent="0.25">
      <c r="A31" s="24">
        <v>2321</v>
      </c>
      <c r="B31" s="82" t="s">
        <v>157</v>
      </c>
      <c r="C31" s="83"/>
      <c r="D31" s="83"/>
      <c r="E31" s="83"/>
      <c r="F31" s="84"/>
    </row>
    <row r="32" spans="1:6" s="26" customFormat="1" ht="25.5" x14ac:dyDescent="0.2">
      <c r="A32" s="23">
        <v>2321</v>
      </c>
      <c r="B32" s="33">
        <v>2132</v>
      </c>
      <c r="C32" s="7" t="s">
        <v>158</v>
      </c>
      <c r="D32" s="34">
        <v>0</v>
      </c>
      <c r="E32" s="34">
        <v>0</v>
      </c>
      <c r="F32" s="34">
        <v>11000</v>
      </c>
    </row>
    <row r="33" spans="1:6" x14ac:dyDescent="0.2">
      <c r="A33" s="22">
        <v>2321</v>
      </c>
      <c r="B33" s="31"/>
      <c r="C33" s="32" t="s">
        <v>150</v>
      </c>
      <c r="D33" s="30">
        <f>SUM(D31:D32)</f>
        <v>0</v>
      </c>
      <c r="E33" s="30">
        <f>SUM(E31:E32)</f>
        <v>0</v>
      </c>
      <c r="F33" s="30">
        <f>SUM(F31:F32)</f>
        <v>11000</v>
      </c>
    </row>
    <row r="34" spans="1:6" s="26" customFormat="1" ht="15" x14ac:dyDescent="0.25">
      <c r="A34" s="24">
        <v>3412</v>
      </c>
      <c r="B34" s="82" t="s">
        <v>151</v>
      </c>
      <c r="C34" s="83"/>
      <c r="D34" s="83"/>
      <c r="E34" s="83"/>
      <c r="F34" s="84"/>
    </row>
    <row r="35" spans="1:6" ht="25.5" x14ac:dyDescent="0.2">
      <c r="A35" s="5">
        <v>3412</v>
      </c>
      <c r="B35" s="5">
        <v>2139</v>
      </c>
      <c r="C35" s="7" t="s">
        <v>25</v>
      </c>
      <c r="D35" s="6">
        <v>10000</v>
      </c>
      <c r="E35" s="6">
        <v>1560</v>
      </c>
      <c r="F35" s="6">
        <v>3000</v>
      </c>
    </row>
    <row r="36" spans="1:6" x14ac:dyDescent="0.2">
      <c r="A36" s="22">
        <v>3412</v>
      </c>
      <c r="B36" s="22"/>
      <c r="C36" s="22" t="s">
        <v>146</v>
      </c>
      <c r="D36" s="30">
        <f>SUM(D35:D35)</f>
        <v>10000</v>
      </c>
      <c r="E36" s="30">
        <f>SUM(E35:E35)</f>
        <v>1560</v>
      </c>
      <c r="F36" s="30">
        <f>SUM(F35:F35)</f>
        <v>3000</v>
      </c>
    </row>
    <row r="37" spans="1:6" s="26" customFormat="1" ht="15" x14ac:dyDescent="0.25">
      <c r="A37" s="24">
        <v>3613</v>
      </c>
      <c r="B37" s="82" t="s">
        <v>152</v>
      </c>
      <c r="C37" s="83"/>
      <c r="D37" s="83"/>
      <c r="E37" s="83"/>
      <c r="F37" s="84"/>
    </row>
    <row r="38" spans="1:6" ht="25.5" x14ac:dyDescent="0.2">
      <c r="A38" s="5">
        <v>3613</v>
      </c>
      <c r="B38" s="5">
        <v>2132</v>
      </c>
      <c r="C38" s="7" t="s">
        <v>26</v>
      </c>
      <c r="D38" s="6">
        <v>35000</v>
      </c>
      <c r="E38" s="6">
        <v>48800</v>
      </c>
      <c r="F38" s="6">
        <v>50000</v>
      </c>
    </row>
    <row r="39" spans="1:6" x14ac:dyDescent="0.2">
      <c r="A39" s="22">
        <v>3613</v>
      </c>
      <c r="B39" s="22"/>
      <c r="C39" s="22" t="s">
        <v>146</v>
      </c>
      <c r="D39" s="30">
        <f>SUM(D38:D38)</f>
        <v>35000</v>
      </c>
      <c r="E39" s="30">
        <f>SUM(E38:E38)</f>
        <v>48800</v>
      </c>
      <c r="F39" s="30">
        <f>SUM(F38:F38)</f>
        <v>50000</v>
      </c>
    </row>
    <row r="40" spans="1:6" s="26" customFormat="1" ht="14.1" customHeight="1" x14ac:dyDescent="0.25">
      <c r="A40" s="27">
        <v>3639</v>
      </c>
      <c r="B40" s="82" t="s">
        <v>153</v>
      </c>
      <c r="C40" s="83"/>
      <c r="D40" s="83"/>
      <c r="E40" s="83"/>
      <c r="F40" s="84"/>
    </row>
    <row r="41" spans="1:6" ht="25.5" x14ac:dyDescent="0.2">
      <c r="A41" s="8">
        <v>3639</v>
      </c>
      <c r="B41" s="8">
        <v>2119</v>
      </c>
      <c r="C41" s="14" t="s">
        <v>27</v>
      </c>
      <c r="D41" s="9">
        <v>0</v>
      </c>
      <c r="E41" s="9">
        <v>2450</v>
      </c>
      <c r="F41" s="9">
        <v>2500</v>
      </c>
    </row>
    <row r="42" spans="1:6" ht="25.5" x14ac:dyDescent="0.2">
      <c r="A42" s="12">
        <v>3639</v>
      </c>
      <c r="B42" s="12">
        <v>2131</v>
      </c>
      <c r="C42" s="16" t="s">
        <v>28</v>
      </c>
      <c r="D42" s="13">
        <v>75000</v>
      </c>
      <c r="E42" s="13">
        <v>53570</v>
      </c>
      <c r="F42" s="13">
        <v>63000</v>
      </c>
    </row>
    <row r="43" spans="1:6" ht="25.5" x14ac:dyDescent="0.2">
      <c r="A43" s="10">
        <v>3639</v>
      </c>
      <c r="B43" s="10">
        <v>2139</v>
      </c>
      <c r="C43" s="15" t="s">
        <v>29</v>
      </c>
      <c r="D43" s="11">
        <v>5500</v>
      </c>
      <c r="E43" s="11">
        <v>6000</v>
      </c>
      <c r="F43" s="11">
        <v>6000</v>
      </c>
    </row>
    <row r="44" spans="1:6" x14ac:dyDescent="0.2">
      <c r="A44" s="22">
        <v>3639</v>
      </c>
      <c r="B44" s="22"/>
      <c r="C44" s="22" t="s">
        <v>146</v>
      </c>
      <c r="D44" s="30">
        <f>SUM(D41:D43)</f>
        <v>80500</v>
      </c>
      <c r="E44" s="30">
        <f>SUM(E41:E43)</f>
        <v>62020</v>
      </c>
      <c r="F44" s="30">
        <f>SUM(F41:F43)</f>
        <v>71500</v>
      </c>
    </row>
    <row r="45" spans="1:6" s="26" customFormat="1" ht="15" x14ac:dyDescent="0.25">
      <c r="A45" s="27">
        <v>3722</v>
      </c>
      <c r="B45" s="82" t="s">
        <v>154</v>
      </c>
      <c r="C45" s="83"/>
      <c r="D45" s="83"/>
      <c r="E45" s="83"/>
      <c r="F45" s="84"/>
    </row>
    <row r="46" spans="1:6" ht="38.25" x14ac:dyDescent="0.2">
      <c r="A46" s="8">
        <v>3722</v>
      </c>
      <c r="B46" s="8">
        <v>2111</v>
      </c>
      <c r="C46" s="14" t="s">
        <v>30</v>
      </c>
      <c r="D46" s="9">
        <v>100000</v>
      </c>
      <c r="E46" s="9">
        <v>129180</v>
      </c>
      <c r="F46" s="9">
        <v>125000</v>
      </c>
    </row>
    <row r="47" spans="1:6" ht="25.5" x14ac:dyDescent="0.2">
      <c r="A47" s="17">
        <v>3722</v>
      </c>
      <c r="B47" s="17">
        <v>2112</v>
      </c>
      <c r="C47" s="18" t="s">
        <v>31</v>
      </c>
      <c r="D47" s="19">
        <v>0</v>
      </c>
      <c r="E47" s="19">
        <v>605</v>
      </c>
      <c r="F47" s="19">
        <v>0</v>
      </c>
    </row>
    <row r="48" spans="1:6" x14ac:dyDescent="0.2">
      <c r="A48" s="22">
        <v>3722</v>
      </c>
      <c r="B48" s="22"/>
      <c r="C48" s="22" t="s">
        <v>146</v>
      </c>
      <c r="D48" s="30">
        <f>SUM(D46:D47)</f>
        <v>100000</v>
      </c>
      <c r="E48" s="30">
        <f>SUM(E46:E47)</f>
        <v>129785</v>
      </c>
      <c r="F48" s="30">
        <f>SUM(F46:F47)</f>
        <v>125000</v>
      </c>
    </row>
    <row r="49" spans="1:6" s="26" customFormat="1" ht="15" x14ac:dyDescent="0.25">
      <c r="A49" s="24">
        <v>3726</v>
      </c>
      <c r="B49" s="82" t="s">
        <v>195</v>
      </c>
      <c r="C49" s="83"/>
      <c r="D49" s="83"/>
      <c r="E49" s="83"/>
      <c r="F49" s="84"/>
    </row>
    <row r="50" spans="1:6" ht="38.25" x14ac:dyDescent="0.2">
      <c r="A50" s="5">
        <v>3726</v>
      </c>
      <c r="B50" s="5">
        <v>2111</v>
      </c>
      <c r="C50" s="7" t="s">
        <v>32</v>
      </c>
      <c r="D50" s="6">
        <v>0</v>
      </c>
      <c r="E50" s="6">
        <v>2629</v>
      </c>
      <c r="F50" s="6">
        <v>2600</v>
      </c>
    </row>
    <row r="51" spans="1:6" x14ac:dyDescent="0.2">
      <c r="A51" s="22">
        <v>3726</v>
      </c>
      <c r="B51" s="22"/>
      <c r="C51" s="22" t="s">
        <v>146</v>
      </c>
      <c r="D51" s="30">
        <f>SUM(D50:D50)</f>
        <v>0</v>
      </c>
      <c r="E51" s="30">
        <f>SUM(E50:E50)</f>
        <v>2629</v>
      </c>
      <c r="F51" s="30">
        <f>SUM(F50:F50)</f>
        <v>2600</v>
      </c>
    </row>
    <row r="52" spans="1:6" s="26" customFormat="1" ht="15" x14ac:dyDescent="0.25">
      <c r="A52" s="27">
        <v>6171</v>
      </c>
      <c r="B52" s="82" t="s">
        <v>155</v>
      </c>
      <c r="C52" s="83"/>
      <c r="D52" s="83"/>
      <c r="E52" s="83"/>
      <c r="F52" s="84"/>
    </row>
    <row r="53" spans="1:6" ht="25.5" x14ac:dyDescent="0.2">
      <c r="A53" s="8">
        <v>6171</v>
      </c>
      <c r="B53" s="8">
        <v>2111</v>
      </c>
      <c r="C53" s="14" t="s">
        <v>33</v>
      </c>
      <c r="D53" s="9">
        <v>2000</v>
      </c>
      <c r="E53" s="9">
        <v>0</v>
      </c>
      <c r="F53" s="9">
        <v>0</v>
      </c>
    </row>
    <row r="54" spans="1:6" ht="25.5" x14ac:dyDescent="0.2">
      <c r="A54" s="12">
        <v>6171</v>
      </c>
      <c r="B54" s="12">
        <v>2112</v>
      </c>
      <c r="C54" s="16" t="s">
        <v>34</v>
      </c>
      <c r="D54" s="13">
        <v>0</v>
      </c>
      <c r="E54" s="13">
        <v>300</v>
      </c>
      <c r="F54" s="13">
        <v>0</v>
      </c>
    </row>
    <row r="55" spans="1:6" ht="25.5" x14ac:dyDescent="0.2">
      <c r="A55" s="71">
        <v>6171</v>
      </c>
      <c r="B55" s="71">
        <v>2324</v>
      </c>
      <c r="C55" s="72" t="s">
        <v>35</v>
      </c>
      <c r="D55" s="73">
        <v>10000</v>
      </c>
      <c r="E55" s="73">
        <v>22574</v>
      </c>
      <c r="F55" s="73">
        <v>22000</v>
      </c>
    </row>
    <row r="56" spans="1:6" x14ac:dyDescent="0.2">
      <c r="A56" s="17">
        <v>6171</v>
      </c>
      <c r="B56" s="17">
        <v>3111</v>
      </c>
      <c r="C56" s="18" t="s">
        <v>198</v>
      </c>
      <c r="D56" s="19">
        <v>0</v>
      </c>
      <c r="E56" s="19">
        <v>0</v>
      </c>
      <c r="F56" s="68">
        <v>384300</v>
      </c>
    </row>
    <row r="57" spans="1:6" x14ac:dyDescent="0.2">
      <c r="A57" s="22">
        <v>6171</v>
      </c>
      <c r="B57" s="22"/>
      <c r="C57" s="22" t="s">
        <v>146</v>
      </c>
      <c r="D57" s="30">
        <f>SUM(D53:D56)</f>
        <v>12000</v>
      </c>
      <c r="E57" s="30">
        <f>SUM(E53:E56)</f>
        <v>22874</v>
      </c>
      <c r="F57" s="30">
        <f>SUM(F53:F56)</f>
        <v>406300</v>
      </c>
    </row>
    <row r="58" spans="1:6" s="26" customFormat="1" ht="15" x14ac:dyDescent="0.25">
      <c r="A58" s="24">
        <v>6310</v>
      </c>
      <c r="B58" s="82" t="s">
        <v>185</v>
      </c>
      <c r="C58" s="83"/>
      <c r="D58" s="83"/>
      <c r="E58" s="83"/>
      <c r="F58" s="84"/>
    </row>
    <row r="59" spans="1:6" ht="25.5" x14ac:dyDescent="0.2">
      <c r="A59" s="8">
        <v>6310</v>
      </c>
      <c r="B59" s="8">
        <v>2141</v>
      </c>
      <c r="C59" s="14" t="s">
        <v>36</v>
      </c>
      <c r="D59" s="9">
        <v>3500</v>
      </c>
      <c r="E59" s="9">
        <v>2268</v>
      </c>
      <c r="F59" s="9">
        <v>2000</v>
      </c>
    </row>
    <row r="60" spans="1:6" ht="26.1" customHeight="1" x14ac:dyDescent="0.2">
      <c r="A60" s="17">
        <v>6310</v>
      </c>
      <c r="B60" s="17">
        <v>2142</v>
      </c>
      <c r="C60" s="18" t="s">
        <v>37</v>
      </c>
      <c r="D60" s="19">
        <v>25000</v>
      </c>
      <c r="E60" s="19">
        <v>13090</v>
      </c>
      <c r="F60" s="19">
        <v>0</v>
      </c>
    </row>
    <row r="61" spans="1:6" x14ac:dyDescent="0.2">
      <c r="A61" s="22">
        <v>6310</v>
      </c>
      <c r="B61" s="22"/>
      <c r="C61" s="22" t="s">
        <v>146</v>
      </c>
      <c r="D61" s="30">
        <f>SUM(D59:D60)</f>
        <v>28500</v>
      </c>
      <c r="E61" s="30">
        <f>SUM(E59:E60)</f>
        <v>15358</v>
      </c>
      <c r="F61" s="30">
        <f>SUM(F59:F60)</f>
        <v>2000</v>
      </c>
    </row>
    <row r="62" spans="1:6" s="26" customFormat="1" ht="15" x14ac:dyDescent="0.25">
      <c r="A62" s="24">
        <v>6330</v>
      </c>
      <c r="B62" s="82" t="s">
        <v>156</v>
      </c>
      <c r="C62" s="83"/>
      <c r="D62" s="83"/>
      <c r="E62" s="83"/>
      <c r="F62" s="84"/>
    </row>
    <row r="63" spans="1:6" ht="26.1" customHeight="1" x14ac:dyDescent="0.2">
      <c r="A63" s="5">
        <v>6330</v>
      </c>
      <c r="B63" s="5">
        <v>4131</v>
      </c>
      <c r="C63" s="7" t="s">
        <v>38</v>
      </c>
      <c r="D63" s="6">
        <v>120000</v>
      </c>
      <c r="E63" s="6">
        <v>110000</v>
      </c>
      <c r="F63" s="6">
        <v>120000</v>
      </c>
    </row>
    <row r="64" spans="1:6" x14ac:dyDescent="0.2">
      <c r="A64" s="22">
        <v>6330</v>
      </c>
      <c r="B64" s="22"/>
      <c r="C64" s="22" t="s">
        <v>146</v>
      </c>
      <c r="D64" s="30">
        <f>SUM(D63:D63)</f>
        <v>120000</v>
      </c>
      <c r="E64" s="30">
        <f>SUM(E63:E63)</f>
        <v>110000</v>
      </c>
      <c r="F64" s="30">
        <f>SUM(F63:F63)</f>
        <v>120000</v>
      </c>
    </row>
    <row r="65" spans="1:6" ht="35.1" customHeight="1" x14ac:dyDescent="0.2">
      <c r="A65" s="35"/>
      <c r="B65" s="35"/>
      <c r="C65" s="36" t="s">
        <v>143</v>
      </c>
      <c r="D65" s="37">
        <f>D64+D61+D57+D51+D48+D44+D39+D36+D33+D30+D26+D23</f>
        <v>6228500</v>
      </c>
      <c r="E65" s="37">
        <f t="shared" ref="E65:F65" si="0">E64+E61+E57+E51+E48+E44+E39+E36+E33+E30+E26+E23</f>
        <v>5960710.4100000001</v>
      </c>
      <c r="F65" s="37">
        <f t="shared" si="0"/>
        <v>7235100</v>
      </c>
    </row>
    <row r="66" spans="1:6" x14ac:dyDescent="0.2">
      <c r="D66" s="4"/>
      <c r="E66" s="4"/>
      <c r="F66" s="4"/>
    </row>
    <row r="67" spans="1:6" ht="26.1" customHeight="1" x14ac:dyDescent="0.25">
      <c r="A67" s="80" t="s">
        <v>187</v>
      </c>
      <c r="B67" s="81"/>
      <c r="C67" s="81"/>
      <c r="D67" s="81"/>
      <c r="E67" s="81"/>
      <c r="F67" s="81"/>
    </row>
    <row r="68" spans="1:6" x14ac:dyDescent="0.2">
      <c r="E68" s="4"/>
      <c r="F68" s="4"/>
    </row>
    <row r="69" spans="1:6" x14ac:dyDescent="0.2">
      <c r="E69" s="4"/>
      <c r="F69" s="4"/>
    </row>
  </sheetData>
  <mergeCells count="13">
    <mergeCell ref="B4:F4"/>
    <mergeCell ref="B24:F24"/>
    <mergeCell ref="B27:F27"/>
    <mergeCell ref="B34:F34"/>
    <mergeCell ref="B37:F37"/>
    <mergeCell ref="B31:F31"/>
    <mergeCell ref="A67:F67"/>
    <mergeCell ref="B40:F40"/>
    <mergeCell ref="B45:F45"/>
    <mergeCell ref="B49:F49"/>
    <mergeCell ref="B52:F52"/>
    <mergeCell ref="B62:F62"/>
    <mergeCell ref="B58:F58"/>
  </mergeCells>
  <printOptions horizontalCentered="1"/>
  <pageMargins left="0" right="0" top="0.78740157480314965" bottom="0.78740157480314965" header="0.31496062992125984" footer="0.31496062992125984"/>
  <pageSetup paperSize="9" orientation="portrait" r:id="rId1"/>
  <headerFooter>
    <oddFooter>&amp;C&amp;P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5"/>
  <sheetViews>
    <sheetView tabSelected="1" view="pageLayout" topLeftCell="A167" zoomScaleNormal="100" workbookViewId="0">
      <selection activeCell="D179" sqref="D179"/>
    </sheetView>
  </sheetViews>
  <sheetFormatPr defaultColWidth="9.140625" defaultRowHeight="12.75" x14ac:dyDescent="0.2"/>
  <cols>
    <col min="1" max="2" width="5.7109375" style="1" customWidth="1"/>
    <col min="3" max="3" width="33.5703125" style="1" customWidth="1"/>
    <col min="4" max="6" width="11.5703125" style="4" customWidth="1"/>
    <col min="7" max="16384" width="9.140625" style="1"/>
  </cols>
  <sheetData>
    <row r="1" spans="1:7" ht="20.100000000000001" customHeight="1" x14ac:dyDescent="0.35">
      <c r="A1" s="2" t="s">
        <v>39</v>
      </c>
    </row>
    <row r="2" spans="1:7" ht="20.100000000000001" customHeight="1" x14ac:dyDescent="0.35">
      <c r="A2" s="2"/>
    </row>
    <row r="3" spans="1:7" ht="45" customHeight="1" x14ac:dyDescent="0.2">
      <c r="A3" s="20" t="s">
        <v>1</v>
      </c>
      <c r="B3" s="20" t="s">
        <v>2</v>
      </c>
      <c r="C3" s="20" t="s">
        <v>3</v>
      </c>
      <c r="D3" s="21" t="s">
        <v>140</v>
      </c>
      <c r="E3" s="21" t="s">
        <v>141</v>
      </c>
      <c r="F3" s="21" t="s">
        <v>142</v>
      </c>
    </row>
    <row r="4" spans="1:7" s="26" customFormat="1" ht="12.95" customHeight="1" x14ac:dyDescent="0.2">
      <c r="A4" s="40">
        <v>1032</v>
      </c>
      <c r="B4" s="85" t="s">
        <v>159</v>
      </c>
      <c r="C4" s="96"/>
      <c r="D4" s="96"/>
      <c r="E4" s="96"/>
      <c r="F4" s="97"/>
    </row>
    <row r="5" spans="1:7" ht="25.5" x14ac:dyDescent="0.2">
      <c r="A5" s="8">
        <v>1032</v>
      </c>
      <c r="B5" s="8">
        <v>5021</v>
      </c>
      <c r="C5" s="14" t="s">
        <v>40</v>
      </c>
      <c r="D5" s="9">
        <v>30000</v>
      </c>
      <c r="E5" s="9">
        <v>12090</v>
      </c>
      <c r="F5" s="9">
        <v>20000</v>
      </c>
      <c r="G5" s="59"/>
    </row>
    <row r="6" spans="1:7" ht="25.5" x14ac:dyDescent="0.2">
      <c r="A6" s="12">
        <v>1032</v>
      </c>
      <c r="B6" s="12">
        <v>5139</v>
      </c>
      <c r="C6" s="16" t="s">
        <v>41</v>
      </c>
      <c r="D6" s="13">
        <v>5000</v>
      </c>
      <c r="E6" s="13">
        <v>0</v>
      </c>
      <c r="F6" s="13">
        <v>2000</v>
      </c>
      <c r="G6" s="59"/>
    </row>
    <row r="7" spans="1:7" ht="25.5" x14ac:dyDescent="0.2">
      <c r="A7" s="10">
        <v>1032</v>
      </c>
      <c r="B7" s="10">
        <v>5169</v>
      </c>
      <c r="C7" s="15" t="s">
        <v>42</v>
      </c>
      <c r="D7" s="11">
        <v>5000</v>
      </c>
      <c r="E7" s="67">
        <v>23232</v>
      </c>
      <c r="F7" s="11">
        <v>20000</v>
      </c>
      <c r="G7" s="59"/>
    </row>
    <row r="8" spans="1:7" x14ac:dyDescent="0.2">
      <c r="A8" s="22">
        <v>1032</v>
      </c>
      <c r="B8" s="22"/>
      <c r="C8" s="39" t="s">
        <v>146</v>
      </c>
      <c r="D8" s="30">
        <f>SUM(D5:D7)</f>
        <v>40000</v>
      </c>
      <c r="E8" s="30">
        <f>SUM(E5:E7)</f>
        <v>35322</v>
      </c>
      <c r="F8" s="30">
        <f>SUM(F5:F7)</f>
        <v>42000</v>
      </c>
      <c r="G8" s="59"/>
    </row>
    <row r="9" spans="1:7" ht="15" x14ac:dyDescent="0.2">
      <c r="A9" s="38">
        <v>2212</v>
      </c>
      <c r="B9" s="98" t="s">
        <v>160</v>
      </c>
      <c r="C9" s="96"/>
      <c r="D9" s="96"/>
      <c r="E9" s="96"/>
      <c r="F9" s="97"/>
      <c r="G9" s="59"/>
    </row>
    <row r="10" spans="1:7" ht="25.5" x14ac:dyDescent="0.2">
      <c r="A10" s="8">
        <v>2212</v>
      </c>
      <c r="B10" s="8">
        <v>5137</v>
      </c>
      <c r="C10" s="14" t="s">
        <v>43</v>
      </c>
      <c r="D10" s="9">
        <v>0</v>
      </c>
      <c r="E10" s="9">
        <v>10151.9</v>
      </c>
      <c r="F10" s="9">
        <v>10000</v>
      </c>
      <c r="G10" s="59"/>
    </row>
    <row r="11" spans="1:7" x14ac:dyDescent="0.2">
      <c r="A11" s="12">
        <v>2212</v>
      </c>
      <c r="B11" s="12">
        <v>5139</v>
      </c>
      <c r="C11" s="16" t="s">
        <v>44</v>
      </c>
      <c r="D11" s="13">
        <v>100000</v>
      </c>
      <c r="E11" s="13">
        <v>2439</v>
      </c>
      <c r="F11" s="13">
        <v>30000</v>
      </c>
      <c r="G11" s="59"/>
    </row>
    <row r="12" spans="1:7" x14ac:dyDescent="0.2">
      <c r="A12" s="12">
        <v>2212</v>
      </c>
      <c r="B12" s="12">
        <v>5169</v>
      </c>
      <c r="C12" s="16" t="s">
        <v>45</v>
      </c>
      <c r="D12" s="13">
        <v>100000</v>
      </c>
      <c r="E12" s="13">
        <v>40685</v>
      </c>
      <c r="F12" s="13">
        <v>100000</v>
      </c>
      <c r="G12" s="59"/>
    </row>
    <row r="13" spans="1:7" ht="25.5" x14ac:dyDescent="0.2">
      <c r="A13" s="12">
        <v>2212</v>
      </c>
      <c r="B13" s="12">
        <v>5171</v>
      </c>
      <c r="C13" s="16" t="s">
        <v>184</v>
      </c>
      <c r="D13" s="13">
        <v>3000000</v>
      </c>
      <c r="E13" s="13">
        <v>50911</v>
      </c>
      <c r="F13" s="13">
        <v>3100000</v>
      </c>
      <c r="G13" s="59"/>
    </row>
    <row r="14" spans="1:7" x14ac:dyDescent="0.2">
      <c r="A14" s="10">
        <v>2212</v>
      </c>
      <c r="B14" s="10">
        <v>6121</v>
      </c>
      <c r="C14" s="15" t="s">
        <v>46</v>
      </c>
      <c r="D14" s="11">
        <v>0</v>
      </c>
      <c r="E14" s="11">
        <v>0</v>
      </c>
      <c r="F14" s="11">
        <v>0</v>
      </c>
      <c r="G14" s="59"/>
    </row>
    <row r="15" spans="1:7" x14ac:dyDescent="0.2">
      <c r="A15" s="22">
        <v>2212</v>
      </c>
      <c r="B15" s="22"/>
      <c r="C15" s="39" t="s">
        <v>146</v>
      </c>
      <c r="D15" s="30">
        <f>SUM(D10:D14)</f>
        <v>3200000</v>
      </c>
      <c r="E15" s="30">
        <f>SUM(E10:E14)</f>
        <v>104186.9</v>
      </c>
      <c r="F15" s="30">
        <f>SUM(F10:F14)</f>
        <v>3240000</v>
      </c>
      <c r="G15" s="59"/>
    </row>
    <row r="16" spans="1:7" ht="15" x14ac:dyDescent="0.25">
      <c r="A16" s="38">
        <v>2221</v>
      </c>
      <c r="B16" s="90" t="s">
        <v>161</v>
      </c>
      <c r="C16" s="91"/>
      <c r="D16" s="91"/>
      <c r="E16" s="91"/>
      <c r="F16" s="92"/>
      <c r="G16" s="59"/>
    </row>
    <row r="17" spans="1:7" ht="25.5" x14ac:dyDescent="0.2">
      <c r="A17" s="8">
        <v>2221</v>
      </c>
      <c r="B17" s="8">
        <v>5193</v>
      </c>
      <c r="C17" s="14" t="s">
        <v>47</v>
      </c>
      <c r="D17" s="9">
        <v>110000</v>
      </c>
      <c r="E17" s="9">
        <v>86269.8</v>
      </c>
      <c r="F17" s="9">
        <v>88300</v>
      </c>
      <c r="G17" s="59"/>
    </row>
    <row r="18" spans="1:7" ht="25.5" x14ac:dyDescent="0.2">
      <c r="A18" s="17">
        <v>2221</v>
      </c>
      <c r="B18" s="17">
        <v>6121</v>
      </c>
      <c r="C18" s="18" t="s">
        <v>48</v>
      </c>
      <c r="D18" s="19">
        <v>100000</v>
      </c>
      <c r="E18" s="19">
        <v>0</v>
      </c>
      <c r="F18" s="19">
        <v>0</v>
      </c>
      <c r="G18" s="59"/>
    </row>
    <row r="19" spans="1:7" x14ac:dyDescent="0.2">
      <c r="A19" s="22">
        <v>2221</v>
      </c>
      <c r="B19" s="22"/>
      <c r="C19" s="39" t="s">
        <v>150</v>
      </c>
      <c r="D19" s="30">
        <f>SUM(D17:D18)</f>
        <v>210000</v>
      </c>
      <c r="E19" s="30">
        <f>SUM(E17:E18)</f>
        <v>86269.8</v>
      </c>
      <c r="F19" s="30">
        <f>SUM(F17:F18)</f>
        <v>88300</v>
      </c>
      <c r="G19" s="59"/>
    </row>
    <row r="20" spans="1:7" ht="12" customHeight="1" x14ac:dyDescent="0.25">
      <c r="A20" s="38">
        <v>2310</v>
      </c>
      <c r="B20" s="90" t="s">
        <v>149</v>
      </c>
      <c r="C20" s="91"/>
      <c r="D20" s="91"/>
      <c r="E20" s="91"/>
      <c r="F20" s="92"/>
      <c r="G20" s="59"/>
    </row>
    <row r="21" spans="1:7" ht="26.1" customHeight="1" x14ac:dyDescent="0.2">
      <c r="A21" s="8">
        <v>2310</v>
      </c>
      <c r="B21" s="8">
        <v>5137</v>
      </c>
      <c r="C21" s="14" t="s">
        <v>49</v>
      </c>
      <c r="D21" s="9">
        <v>0</v>
      </c>
      <c r="E21" s="9">
        <v>21045</v>
      </c>
      <c r="F21" s="9">
        <v>25000</v>
      </c>
      <c r="G21" s="59"/>
    </row>
    <row r="22" spans="1:7" ht="12.95" customHeight="1" x14ac:dyDescent="0.2">
      <c r="A22" s="12">
        <v>2310</v>
      </c>
      <c r="B22" s="12">
        <v>5139</v>
      </c>
      <c r="C22" s="16" t="s">
        <v>50</v>
      </c>
      <c r="D22" s="13">
        <v>25000</v>
      </c>
      <c r="E22" s="13">
        <v>0</v>
      </c>
      <c r="F22" s="13">
        <v>20000</v>
      </c>
      <c r="G22" s="59"/>
    </row>
    <row r="23" spans="1:7" x14ac:dyDescent="0.2">
      <c r="A23" s="12">
        <v>2310</v>
      </c>
      <c r="B23" s="12">
        <v>5169</v>
      </c>
      <c r="C23" s="16" t="s">
        <v>51</v>
      </c>
      <c r="D23" s="13">
        <v>10000</v>
      </c>
      <c r="E23" s="13">
        <v>137940</v>
      </c>
      <c r="F23" s="13">
        <v>100000</v>
      </c>
      <c r="G23" s="59"/>
    </row>
    <row r="24" spans="1:7" ht="25.5" x14ac:dyDescent="0.2">
      <c r="A24" s="12">
        <v>2310</v>
      </c>
      <c r="B24" s="12">
        <v>5171</v>
      </c>
      <c r="C24" s="16" t="s">
        <v>52</v>
      </c>
      <c r="D24" s="13">
        <v>100000</v>
      </c>
      <c r="E24" s="13">
        <v>0</v>
      </c>
      <c r="F24" s="13">
        <v>250000</v>
      </c>
      <c r="G24" s="59"/>
    </row>
    <row r="25" spans="1:7" ht="25.5" x14ac:dyDescent="0.2">
      <c r="A25" s="12">
        <v>2310</v>
      </c>
      <c r="B25" s="12">
        <v>5362</v>
      </c>
      <c r="C25" s="16" t="s">
        <v>53</v>
      </c>
      <c r="D25" s="13">
        <v>0</v>
      </c>
      <c r="E25" s="65">
        <v>2000</v>
      </c>
      <c r="F25" s="13">
        <v>0</v>
      </c>
      <c r="G25" s="59"/>
    </row>
    <row r="26" spans="1:7" x14ac:dyDescent="0.2">
      <c r="A26" s="10">
        <v>2310</v>
      </c>
      <c r="B26" s="10">
        <v>6121</v>
      </c>
      <c r="C26" s="15" t="s">
        <v>54</v>
      </c>
      <c r="D26" s="11">
        <v>100000</v>
      </c>
      <c r="E26" s="11">
        <v>0</v>
      </c>
      <c r="F26" s="11">
        <v>100000</v>
      </c>
      <c r="G26" s="59"/>
    </row>
    <row r="27" spans="1:7" x14ac:dyDescent="0.2">
      <c r="A27" s="22">
        <v>2310</v>
      </c>
      <c r="B27" s="22"/>
      <c r="C27" s="39" t="s">
        <v>150</v>
      </c>
      <c r="D27" s="30">
        <f>SUM(D21:D26)</f>
        <v>235000</v>
      </c>
      <c r="E27" s="30">
        <f>SUM(E21:E26)</f>
        <v>160985</v>
      </c>
      <c r="F27" s="30">
        <f>SUM(F21:F26)</f>
        <v>495000</v>
      </c>
      <c r="G27" s="59"/>
    </row>
    <row r="28" spans="1:7" ht="15" x14ac:dyDescent="0.25">
      <c r="A28" s="38">
        <v>2321</v>
      </c>
      <c r="B28" s="90" t="s">
        <v>157</v>
      </c>
      <c r="C28" s="91"/>
      <c r="D28" s="91"/>
      <c r="E28" s="91"/>
      <c r="F28" s="92"/>
      <c r="G28" s="59"/>
    </row>
    <row r="29" spans="1:7" ht="38.25" x14ac:dyDescent="0.2">
      <c r="A29" s="8">
        <v>2321</v>
      </c>
      <c r="B29" s="8">
        <v>5137</v>
      </c>
      <c r="C29" s="14" t="s">
        <v>55</v>
      </c>
      <c r="D29" s="9">
        <v>0</v>
      </c>
      <c r="E29" s="9">
        <v>1002</v>
      </c>
      <c r="F29" s="9">
        <v>5000</v>
      </c>
      <c r="G29" s="59"/>
    </row>
    <row r="30" spans="1:7" ht="25.5" x14ac:dyDescent="0.2">
      <c r="A30" s="12">
        <v>2321</v>
      </c>
      <c r="B30" s="12">
        <v>5169</v>
      </c>
      <c r="C30" s="16" t="s">
        <v>56</v>
      </c>
      <c r="D30" s="13">
        <v>100000</v>
      </c>
      <c r="E30" s="13">
        <v>0</v>
      </c>
      <c r="F30" s="13">
        <v>5000</v>
      </c>
      <c r="G30" s="59"/>
    </row>
    <row r="31" spans="1:7" ht="38.25" x14ac:dyDescent="0.2">
      <c r="A31" s="12">
        <v>2321</v>
      </c>
      <c r="B31" s="12">
        <v>5171</v>
      </c>
      <c r="C31" s="16" t="s">
        <v>57</v>
      </c>
      <c r="D31" s="13">
        <v>100000</v>
      </c>
      <c r="E31" s="13">
        <v>0</v>
      </c>
      <c r="F31" s="13">
        <v>50000</v>
      </c>
      <c r="G31" s="59"/>
    </row>
    <row r="32" spans="1:7" ht="25.5" x14ac:dyDescent="0.2">
      <c r="A32" s="10">
        <v>2321</v>
      </c>
      <c r="B32" s="10">
        <v>6121</v>
      </c>
      <c r="C32" s="15" t="s">
        <v>58</v>
      </c>
      <c r="D32" s="11">
        <v>400000</v>
      </c>
      <c r="E32" s="11">
        <v>13700</v>
      </c>
      <c r="F32" s="11">
        <v>700000</v>
      </c>
      <c r="G32" s="59"/>
    </row>
    <row r="33" spans="1:8" x14ac:dyDescent="0.2">
      <c r="A33" s="22">
        <v>2321</v>
      </c>
      <c r="B33" s="22"/>
      <c r="C33" s="39" t="s">
        <v>150</v>
      </c>
      <c r="D33" s="30">
        <f>SUM(D29:D32)</f>
        <v>600000</v>
      </c>
      <c r="E33" s="30">
        <f>SUM(E29:E32)</f>
        <v>14702</v>
      </c>
      <c r="F33" s="30">
        <f>SUM(F29:F32)</f>
        <v>760000</v>
      </c>
      <c r="G33" s="59"/>
    </row>
    <row r="34" spans="1:8" ht="15" x14ac:dyDescent="0.25">
      <c r="A34" s="38">
        <v>2333</v>
      </c>
      <c r="B34" s="90" t="s">
        <v>162</v>
      </c>
      <c r="C34" s="91"/>
      <c r="D34" s="91"/>
      <c r="E34" s="91"/>
      <c r="F34" s="92"/>
      <c r="G34" s="59"/>
    </row>
    <row r="35" spans="1:8" ht="25.5" x14ac:dyDescent="0.2">
      <c r="A35" s="5">
        <v>2333</v>
      </c>
      <c r="B35" s="5">
        <v>6121</v>
      </c>
      <c r="C35" s="7" t="s">
        <v>59</v>
      </c>
      <c r="D35" s="6">
        <v>0</v>
      </c>
      <c r="E35" s="6">
        <v>0</v>
      </c>
      <c r="F35" s="6">
        <v>45000</v>
      </c>
      <c r="G35" s="59"/>
    </row>
    <row r="36" spans="1:8" x14ac:dyDescent="0.2">
      <c r="A36" s="22"/>
      <c r="B36" s="22"/>
      <c r="C36" s="39" t="s">
        <v>150</v>
      </c>
      <c r="D36" s="30">
        <f>SUM(D35:D35)</f>
        <v>0</v>
      </c>
      <c r="E36" s="30">
        <f>SUM(E35:E35)</f>
        <v>0</v>
      </c>
      <c r="F36" s="30">
        <f>SUM(F35:F35)</f>
        <v>45000</v>
      </c>
      <c r="G36" s="59"/>
    </row>
    <row r="37" spans="1:8" ht="15" x14ac:dyDescent="0.25">
      <c r="A37" s="38">
        <v>2341</v>
      </c>
      <c r="B37" s="90" t="s">
        <v>163</v>
      </c>
      <c r="C37" s="91"/>
      <c r="D37" s="91"/>
      <c r="E37" s="91"/>
      <c r="F37" s="92"/>
      <c r="G37" s="74"/>
      <c r="H37" s="63"/>
    </row>
    <row r="38" spans="1:8" ht="25.5" x14ac:dyDescent="0.2">
      <c r="A38" s="5">
        <v>2341</v>
      </c>
      <c r="B38" s="5">
        <v>5171</v>
      </c>
      <c r="C38" s="7" t="s">
        <v>60</v>
      </c>
      <c r="D38" s="6">
        <v>0</v>
      </c>
      <c r="E38" s="6">
        <v>0</v>
      </c>
      <c r="F38" s="6">
        <v>50000</v>
      </c>
      <c r="G38" s="74"/>
      <c r="H38" s="63"/>
    </row>
    <row r="39" spans="1:8" x14ac:dyDescent="0.2">
      <c r="A39" s="22">
        <v>2341</v>
      </c>
      <c r="B39" s="22"/>
      <c r="C39" s="39" t="s">
        <v>150</v>
      </c>
      <c r="D39" s="30">
        <f>SUM(D38:D38)</f>
        <v>0</v>
      </c>
      <c r="E39" s="30">
        <f>SUM(E38:E38)</f>
        <v>0</v>
      </c>
      <c r="F39" s="30">
        <f>SUM(F38:F38)</f>
        <v>50000</v>
      </c>
      <c r="G39" s="74"/>
      <c r="H39" s="63"/>
    </row>
    <row r="40" spans="1:8" ht="15" x14ac:dyDescent="0.25">
      <c r="A40" s="38">
        <v>3111</v>
      </c>
      <c r="B40" s="90" t="s">
        <v>164</v>
      </c>
      <c r="C40" s="91"/>
      <c r="D40" s="91"/>
      <c r="E40" s="91"/>
      <c r="F40" s="92"/>
      <c r="G40" s="74"/>
      <c r="H40" s="63"/>
    </row>
    <row r="41" spans="1:8" ht="25.5" x14ac:dyDescent="0.2">
      <c r="A41" s="8">
        <v>3111</v>
      </c>
      <c r="B41" s="8">
        <v>5042</v>
      </c>
      <c r="C41" s="14" t="s">
        <v>61</v>
      </c>
      <c r="D41" s="9">
        <v>0</v>
      </c>
      <c r="E41" s="66">
        <v>30734</v>
      </c>
      <c r="F41" s="9">
        <v>0</v>
      </c>
      <c r="G41" s="74"/>
      <c r="H41" s="63"/>
    </row>
    <row r="42" spans="1:8" x14ac:dyDescent="0.2">
      <c r="A42" s="12">
        <v>3111</v>
      </c>
      <c r="B42" s="12">
        <v>5169</v>
      </c>
      <c r="C42" s="16" t="s">
        <v>62</v>
      </c>
      <c r="D42" s="13">
        <v>0</v>
      </c>
      <c r="E42" s="65">
        <v>23320</v>
      </c>
      <c r="F42" s="13">
        <v>0</v>
      </c>
      <c r="G42" s="74"/>
      <c r="H42" s="63"/>
    </row>
    <row r="43" spans="1:8" ht="25.5" x14ac:dyDescent="0.2">
      <c r="A43" s="12">
        <v>3111</v>
      </c>
      <c r="B43" s="12">
        <v>5171</v>
      </c>
      <c r="C43" s="16" t="s">
        <v>63</v>
      </c>
      <c r="D43" s="13">
        <v>25000</v>
      </c>
      <c r="E43" s="65">
        <v>46746</v>
      </c>
      <c r="F43" s="13">
        <v>0</v>
      </c>
      <c r="G43" s="74"/>
      <c r="H43" s="63"/>
    </row>
    <row r="44" spans="1:8" ht="25.5" x14ac:dyDescent="0.2">
      <c r="A44" s="12">
        <v>3111</v>
      </c>
      <c r="B44" s="12">
        <v>5331</v>
      </c>
      <c r="C44" s="16" t="s">
        <v>64</v>
      </c>
      <c r="D44" s="13">
        <v>361000</v>
      </c>
      <c r="E44" s="13">
        <v>361000</v>
      </c>
      <c r="F44" s="13">
        <v>372000</v>
      </c>
      <c r="G44" s="74"/>
      <c r="H44" s="63"/>
    </row>
    <row r="45" spans="1:8" x14ac:dyDescent="0.2">
      <c r="A45" s="10">
        <v>3111</v>
      </c>
      <c r="B45" s="10">
        <v>6121</v>
      </c>
      <c r="C45" s="15" t="s">
        <v>65</v>
      </c>
      <c r="D45" s="11">
        <v>2000000</v>
      </c>
      <c r="E45" s="11">
        <v>0</v>
      </c>
      <c r="F45" s="11">
        <v>0</v>
      </c>
      <c r="G45" s="74"/>
      <c r="H45" s="63"/>
    </row>
    <row r="46" spans="1:8" x14ac:dyDescent="0.2">
      <c r="A46" s="22">
        <v>3111</v>
      </c>
      <c r="B46" s="22"/>
      <c r="C46" s="39" t="s">
        <v>146</v>
      </c>
      <c r="D46" s="30">
        <f>SUM(D41:D45)</f>
        <v>2386000</v>
      </c>
      <c r="E46" s="30">
        <f>SUM(E41:E45)</f>
        <v>461800</v>
      </c>
      <c r="F46" s="30">
        <f>SUM(F41:F45)</f>
        <v>372000</v>
      </c>
      <c r="G46" s="74"/>
      <c r="H46" s="63"/>
    </row>
    <row r="47" spans="1:8" ht="15" x14ac:dyDescent="0.25">
      <c r="A47" s="38">
        <v>3399</v>
      </c>
      <c r="B47" s="90" t="s">
        <v>165</v>
      </c>
      <c r="C47" s="91"/>
      <c r="D47" s="91"/>
      <c r="E47" s="91"/>
      <c r="F47" s="92"/>
      <c r="G47" s="74"/>
      <c r="H47" s="63"/>
    </row>
    <row r="48" spans="1:8" ht="25.5" x14ac:dyDescent="0.2">
      <c r="A48" s="8">
        <v>3399</v>
      </c>
      <c r="B48" s="8">
        <v>5021</v>
      </c>
      <c r="C48" s="14" t="s">
        <v>66</v>
      </c>
      <c r="D48" s="9">
        <v>4000</v>
      </c>
      <c r="E48" s="9">
        <v>8400</v>
      </c>
      <c r="F48" s="9">
        <v>10000</v>
      </c>
      <c r="G48" s="74"/>
      <c r="H48" s="63"/>
    </row>
    <row r="49" spans="1:8" s="60" customFormat="1" ht="25.5" x14ac:dyDescent="0.2">
      <c r="A49" s="12">
        <v>3399</v>
      </c>
      <c r="B49" s="12">
        <v>5139</v>
      </c>
      <c r="C49" s="16" t="s">
        <v>67</v>
      </c>
      <c r="D49" s="13">
        <v>15000</v>
      </c>
      <c r="E49" s="13">
        <v>16570.78</v>
      </c>
      <c r="F49" s="13">
        <v>50000</v>
      </c>
      <c r="G49" s="74"/>
      <c r="H49" s="63"/>
    </row>
    <row r="50" spans="1:8" s="60" customFormat="1" ht="25.5" x14ac:dyDescent="0.2">
      <c r="A50" s="12">
        <v>3399</v>
      </c>
      <c r="B50" s="12">
        <v>5169</v>
      </c>
      <c r="C50" s="16" t="s">
        <v>68</v>
      </c>
      <c r="D50" s="13">
        <v>30000</v>
      </c>
      <c r="E50" s="13">
        <v>18397</v>
      </c>
      <c r="F50" s="13">
        <v>235000</v>
      </c>
      <c r="G50" s="74"/>
      <c r="H50" s="63"/>
    </row>
    <row r="51" spans="1:8" s="60" customFormat="1" ht="38.25" x14ac:dyDescent="0.2">
      <c r="A51" s="12">
        <v>3399</v>
      </c>
      <c r="B51" s="12">
        <v>5175</v>
      </c>
      <c r="C51" s="16" t="s">
        <v>69</v>
      </c>
      <c r="D51" s="13">
        <v>10000</v>
      </c>
      <c r="E51" s="13">
        <v>2316</v>
      </c>
      <c r="F51" s="13">
        <v>10000</v>
      </c>
      <c r="G51" s="74"/>
      <c r="H51" s="63"/>
    </row>
    <row r="52" spans="1:8" ht="25.5" x14ac:dyDescent="0.2">
      <c r="A52" s="10">
        <v>3399</v>
      </c>
      <c r="B52" s="10">
        <v>5194</v>
      </c>
      <c r="C52" s="15" t="s">
        <v>70</v>
      </c>
      <c r="D52" s="11">
        <v>5000</v>
      </c>
      <c r="E52" s="11">
        <v>0</v>
      </c>
      <c r="F52" s="11">
        <v>2000</v>
      </c>
      <c r="G52" s="74"/>
      <c r="H52" s="63"/>
    </row>
    <row r="53" spans="1:8" x14ac:dyDescent="0.2">
      <c r="A53" s="22">
        <v>3399</v>
      </c>
      <c r="B53" s="22"/>
      <c r="C53" s="39" t="s">
        <v>146</v>
      </c>
      <c r="D53" s="30">
        <f>SUM(D48:D52)</f>
        <v>64000</v>
      </c>
      <c r="E53" s="30">
        <f>SUM(E48:E52)</f>
        <v>45683.78</v>
      </c>
      <c r="F53" s="30">
        <f>SUM(F48:F52)</f>
        <v>307000</v>
      </c>
      <c r="G53" s="74"/>
      <c r="H53" s="63"/>
    </row>
    <row r="54" spans="1:8" ht="15" x14ac:dyDescent="0.25">
      <c r="A54" s="38">
        <v>3421</v>
      </c>
      <c r="B54" s="90" t="s">
        <v>166</v>
      </c>
      <c r="C54" s="91"/>
      <c r="D54" s="91"/>
      <c r="E54" s="91"/>
      <c r="F54" s="92"/>
      <c r="G54" s="74"/>
      <c r="H54" s="63"/>
    </row>
    <row r="55" spans="1:8" ht="38.25" x14ac:dyDescent="0.2">
      <c r="A55" s="8">
        <v>3421</v>
      </c>
      <c r="B55" s="8">
        <v>5137</v>
      </c>
      <c r="C55" s="14" t="s">
        <v>71</v>
      </c>
      <c r="D55" s="9">
        <v>50000</v>
      </c>
      <c r="E55" s="9">
        <v>0</v>
      </c>
      <c r="F55" s="9">
        <v>0</v>
      </c>
      <c r="G55" s="74"/>
      <c r="H55" s="63"/>
    </row>
    <row r="56" spans="1:8" s="60" customFormat="1" ht="25.5" x14ac:dyDescent="0.2">
      <c r="A56" s="12">
        <v>3421</v>
      </c>
      <c r="B56" s="12">
        <v>5139</v>
      </c>
      <c r="C56" s="16" t="s">
        <v>72</v>
      </c>
      <c r="D56" s="13">
        <v>50000</v>
      </c>
      <c r="E56" s="13">
        <v>3273</v>
      </c>
      <c r="F56" s="13">
        <v>0</v>
      </c>
      <c r="G56" s="74"/>
      <c r="H56" s="63"/>
    </row>
    <row r="57" spans="1:8" s="60" customFormat="1" ht="25.5" x14ac:dyDescent="0.2">
      <c r="A57" s="12">
        <v>3421</v>
      </c>
      <c r="B57" s="12">
        <v>5169</v>
      </c>
      <c r="C57" s="16" t="s">
        <v>73</v>
      </c>
      <c r="D57" s="13">
        <v>150000</v>
      </c>
      <c r="E57" s="13">
        <v>0</v>
      </c>
      <c r="F57" s="13">
        <v>5000</v>
      </c>
      <c r="G57" s="74"/>
      <c r="H57" s="63"/>
    </row>
    <row r="58" spans="1:8" s="60" customFormat="1" ht="25.5" x14ac:dyDescent="0.2">
      <c r="A58" s="12">
        <v>3421</v>
      </c>
      <c r="B58" s="12">
        <v>6121</v>
      </c>
      <c r="C58" s="16" t="s">
        <v>74</v>
      </c>
      <c r="D58" s="13">
        <v>0</v>
      </c>
      <c r="E58" s="13">
        <v>48912</v>
      </c>
      <c r="F58" s="13">
        <v>0</v>
      </c>
      <c r="G58" s="74"/>
      <c r="H58" s="63"/>
    </row>
    <row r="59" spans="1:8" ht="25.5" x14ac:dyDescent="0.2">
      <c r="A59" s="10">
        <v>3421</v>
      </c>
      <c r="B59" s="10">
        <v>6122</v>
      </c>
      <c r="C59" s="15" t="s">
        <v>75</v>
      </c>
      <c r="D59" s="11">
        <v>0</v>
      </c>
      <c r="E59" s="11">
        <v>195865</v>
      </c>
      <c r="F59" s="11">
        <v>15000</v>
      </c>
      <c r="G59" s="74"/>
      <c r="H59" s="63"/>
    </row>
    <row r="60" spans="1:8" x14ac:dyDescent="0.2">
      <c r="A60" s="22">
        <v>3421</v>
      </c>
      <c r="B60" s="22"/>
      <c r="C60" s="39" t="s">
        <v>146</v>
      </c>
      <c r="D60" s="30">
        <f>SUM(D55:D59)</f>
        <v>250000</v>
      </c>
      <c r="E60" s="30">
        <f>SUM(E55:E59)</f>
        <v>248050</v>
      </c>
      <c r="F60" s="30">
        <f>SUM(F55:F59)</f>
        <v>20000</v>
      </c>
      <c r="G60" s="74"/>
      <c r="H60" s="63"/>
    </row>
    <row r="61" spans="1:8" ht="15" x14ac:dyDescent="0.25">
      <c r="A61" s="38">
        <v>3631</v>
      </c>
      <c r="B61" s="90" t="s">
        <v>167</v>
      </c>
      <c r="C61" s="91"/>
      <c r="D61" s="91"/>
      <c r="E61" s="91"/>
      <c r="F61" s="92"/>
      <c r="G61" s="74"/>
      <c r="H61" s="63"/>
    </row>
    <row r="62" spans="1:8" x14ac:dyDescent="0.2">
      <c r="A62" s="8">
        <v>3631</v>
      </c>
      <c r="B62" s="8">
        <v>5154</v>
      </c>
      <c r="C62" s="14" t="s">
        <v>76</v>
      </c>
      <c r="D62" s="9">
        <v>60000</v>
      </c>
      <c r="E62" s="9">
        <v>47934</v>
      </c>
      <c r="F62" s="9">
        <v>60000</v>
      </c>
      <c r="G62" s="74"/>
      <c r="H62" s="63"/>
    </row>
    <row r="63" spans="1:8" s="60" customFormat="1" ht="25.5" x14ac:dyDescent="0.2">
      <c r="A63" s="12">
        <v>3631</v>
      </c>
      <c r="B63" s="12">
        <v>5169</v>
      </c>
      <c r="C63" s="16" t="s">
        <v>77</v>
      </c>
      <c r="D63" s="13">
        <v>5000</v>
      </c>
      <c r="E63" s="13">
        <v>16384</v>
      </c>
      <c r="F63" s="13">
        <v>15000</v>
      </c>
      <c r="G63" s="74"/>
      <c r="H63" s="63"/>
    </row>
    <row r="64" spans="1:8" ht="25.5" x14ac:dyDescent="0.2">
      <c r="A64" s="10">
        <v>3631</v>
      </c>
      <c r="B64" s="10">
        <v>5171</v>
      </c>
      <c r="C64" s="15" t="s">
        <v>78</v>
      </c>
      <c r="D64" s="11">
        <v>25000</v>
      </c>
      <c r="E64" s="11">
        <v>8902</v>
      </c>
      <c r="F64" s="11">
        <v>10000</v>
      </c>
      <c r="G64" s="74"/>
      <c r="H64" s="63"/>
    </row>
    <row r="65" spans="1:8" x14ac:dyDescent="0.2">
      <c r="A65" s="22">
        <v>3631</v>
      </c>
      <c r="B65" s="22"/>
      <c r="C65" s="39" t="s">
        <v>146</v>
      </c>
      <c r="D65" s="30">
        <f>SUM(D62:D64)</f>
        <v>90000</v>
      </c>
      <c r="E65" s="30">
        <f>SUM(E62:E64)</f>
        <v>73220</v>
      </c>
      <c r="F65" s="30">
        <f>SUM(F62:F64)</f>
        <v>85000</v>
      </c>
      <c r="G65" s="74"/>
      <c r="H65" s="63"/>
    </row>
    <row r="66" spans="1:8" ht="15" x14ac:dyDescent="0.25">
      <c r="A66" s="38">
        <v>3632</v>
      </c>
      <c r="B66" s="90" t="s">
        <v>168</v>
      </c>
      <c r="C66" s="91"/>
      <c r="D66" s="91"/>
      <c r="E66" s="91"/>
      <c r="F66" s="92"/>
      <c r="G66" s="74"/>
      <c r="H66" s="63"/>
    </row>
    <row r="67" spans="1:8" x14ac:dyDescent="0.2">
      <c r="A67" s="8">
        <v>3632</v>
      </c>
      <c r="B67" s="8">
        <v>5139</v>
      </c>
      <c r="C67" s="14" t="s">
        <v>79</v>
      </c>
      <c r="D67" s="9">
        <v>0</v>
      </c>
      <c r="E67" s="9">
        <v>1893</v>
      </c>
      <c r="F67" s="9">
        <v>2000</v>
      </c>
      <c r="G67" s="74"/>
      <c r="H67" s="63"/>
    </row>
    <row r="68" spans="1:8" x14ac:dyDescent="0.2">
      <c r="A68" s="17">
        <v>3632</v>
      </c>
      <c r="B68" s="17">
        <v>5169</v>
      </c>
      <c r="C68" s="18" t="s">
        <v>80</v>
      </c>
      <c r="D68" s="19">
        <v>1000</v>
      </c>
      <c r="E68" s="19">
        <v>800</v>
      </c>
      <c r="F68" s="19">
        <v>1000</v>
      </c>
      <c r="G68" s="74"/>
      <c r="H68" s="63"/>
    </row>
    <row r="69" spans="1:8" x14ac:dyDescent="0.2">
      <c r="A69" s="22">
        <v>3632</v>
      </c>
      <c r="B69" s="22"/>
      <c r="C69" s="39" t="s">
        <v>146</v>
      </c>
      <c r="D69" s="30">
        <f>SUM(D67:D68)</f>
        <v>1000</v>
      </c>
      <c r="E69" s="30">
        <f>SUM(E67:E68)</f>
        <v>2693</v>
      </c>
      <c r="F69" s="30">
        <f>SUM(F67:F68)</f>
        <v>3000</v>
      </c>
      <c r="G69" s="74"/>
      <c r="H69" s="63"/>
    </row>
    <row r="70" spans="1:8" ht="15" x14ac:dyDescent="0.25">
      <c r="A70" s="38">
        <v>3635</v>
      </c>
      <c r="B70" s="94" t="s">
        <v>181</v>
      </c>
      <c r="C70" s="83"/>
      <c r="D70" s="83"/>
      <c r="E70" s="83"/>
      <c r="F70" s="84"/>
      <c r="G70" s="74"/>
      <c r="H70" s="63"/>
    </row>
    <row r="71" spans="1:8" ht="25.5" x14ac:dyDescent="0.2">
      <c r="A71" s="5">
        <v>3635</v>
      </c>
      <c r="B71" s="5">
        <v>6119</v>
      </c>
      <c r="C71" s="7" t="s">
        <v>81</v>
      </c>
      <c r="D71" s="6">
        <v>160000</v>
      </c>
      <c r="E71" s="6">
        <v>65340</v>
      </c>
      <c r="F71" s="6">
        <v>95000</v>
      </c>
      <c r="G71" s="74"/>
      <c r="H71" s="63"/>
    </row>
    <row r="72" spans="1:8" x14ac:dyDescent="0.2">
      <c r="A72" s="22">
        <v>3635</v>
      </c>
      <c r="B72" s="22"/>
      <c r="C72" s="39" t="s">
        <v>146</v>
      </c>
      <c r="D72" s="30">
        <f>SUM(D71:D71)</f>
        <v>160000</v>
      </c>
      <c r="E72" s="30">
        <f>SUM(E71:E71)</f>
        <v>65340</v>
      </c>
      <c r="F72" s="30">
        <f>SUM(F71:F71)</f>
        <v>95000</v>
      </c>
      <c r="G72" s="74"/>
      <c r="H72" s="63"/>
    </row>
    <row r="73" spans="1:8" ht="15" x14ac:dyDescent="0.25">
      <c r="A73" s="38">
        <v>3639</v>
      </c>
      <c r="B73" s="90" t="s">
        <v>169</v>
      </c>
      <c r="C73" s="91"/>
      <c r="D73" s="91"/>
      <c r="E73" s="91"/>
      <c r="F73" s="92"/>
      <c r="G73" s="74"/>
      <c r="H73" s="63"/>
    </row>
    <row r="74" spans="1:8" ht="25.5" x14ac:dyDescent="0.2">
      <c r="A74" s="8">
        <v>3639</v>
      </c>
      <c r="B74" s="8">
        <v>5021</v>
      </c>
      <c r="C74" s="14" t="s">
        <v>82</v>
      </c>
      <c r="D74" s="9">
        <v>12000</v>
      </c>
      <c r="E74" s="9">
        <v>12450</v>
      </c>
      <c r="F74" s="9">
        <v>15000</v>
      </c>
      <c r="G74" s="74"/>
      <c r="H74" s="63"/>
    </row>
    <row r="75" spans="1:8" s="60" customFormat="1" ht="25.5" x14ac:dyDescent="0.2">
      <c r="A75" s="12">
        <v>3639</v>
      </c>
      <c r="B75" s="12">
        <v>5139</v>
      </c>
      <c r="C75" s="16" t="s">
        <v>83</v>
      </c>
      <c r="D75" s="13">
        <v>0</v>
      </c>
      <c r="E75" s="13">
        <v>480</v>
      </c>
      <c r="F75" s="13">
        <v>2000</v>
      </c>
      <c r="G75" s="74"/>
      <c r="H75" s="63"/>
    </row>
    <row r="76" spans="1:8" s="60" customFormat="1" ht="25.5" x14ac:dyDescent="0.2">
      <c r="A76" s="12">
        <v>3639</v>
      </c>
      <c r="B76" s="12">
        <v>5169</v>
      </c>
      <c r="C76" s="16" t="s">
        <v>84</v>
      </c>
      <c r="D76" s="13">
        <v>3000</v>
      </c>
      <c r="E76" s="13">
        <v>6815</v>
      </c>
      <c r="F76" s="13">
        <v>50000</v>
      </c>
      <c r="G76" s="74"/>
      <c r="H76" s="63"/>
    </row>
    <row r="77" spans="1:8" s="60" customFormat="1" ht="38.25" x14ac:dyDescent="0.2">
      <c r="A77" s="12">
        <v>3639</v>
      </c>
      <c r="B77" s="12">
        <v>5171</v>
      </c>
      <c r="C77" s="16" t="s">
        <v>85</v>
      </c>
      <c r="D77" s="13">
        <v>3000</v>
      </c>
      <c r="E77" s="13">
        <v>0</v>
      </c>
      <c r="F77" s="13">
        <v>3000</v>
      </c>
      <c r="G77" s="74"/>
      <c r="H77" s="63"/>
    </row>
    <row r="78" spans="1:8" ht="25.5" x14ac:dyDescent="0.2">
      <c r="A78" s="10">
        <v>3639</v>
      </c>
      <c r="B78" s="10">
        <v>6121</v>
      </c>
      <c r="C78" s="15" t="s">
        <v>86</v>
      </c>
      <c r="D78" s="11">
        <v>0</v>
      </c>
      <c r="E78" s="11">
        <v>2672711</v>
      </c>
      <c r="F78" s="11">
        <v>2000000</v>
      </c>
      <c r="G78" s="74"/>
      <c r="H78" s="63"/>
    </row>
    <row r="79" spans="1:8" x14ac:dyDescent="0.2">
      <c r="A79" s="22">
        <v>3639</v>
      </c>
      <c r="B79" s="22"/>
      <c r="C79" s="39" t="s">
        <v>146</v>
      </c>
      <c r="D79" s="30">
        <f>SUM(D74:D78)</f>
        <v>18000</v>
      </c>
      <c r="E79" s="30">
        <f>SUM(E74:E78)</f>
        <v>2692456</v>
      </c>
      <c r="F79" s="30">
        <f>SUM(F74:F78)</f>
        <v>2070000</v>
      </c>
      <c r="G79" s="74"/>
      <c r="H79" s="63"/>
    </row>
    <row r="80" spans="1:8" ht="15" x14ac:dyDescent="0.25">
      <c r="A80" s="38">
        <v>3721</v>
      </c>
      <c r="B80" s="90" t="s">
        <v>170</v>
      </c>
      <c r="C80" s="91"/>
      <c r="D80" s="91"/>
      <c r="E80" s="91"/>
      <c r="F80" s="92"/>
      <c r="G80" s="74"/>
      <c r="H80" s="63"/>
    </row>
    <row r="81" spans="1:8" ht="25.5" x14ac:dyDescent="0.2">
      <c r="A81" s="5">
        <v>3721</v>
      </c>
      <c r="B81" s="5">
        <v>5169</v>
      </c>
      <c r="C81" s="7" t="s">
        <v>87</v>
      </c>
      <c r="D81" s="6">
        <v>40000</v>
      </c>
      <c r="E81" s="6">
        <v>32522</v>
      </c>
      <c r="F81" s="34">
        <v>70000</v>
      </c>
      <c r="G81" s="74"/>
      <c r="H81" s="63"/>
    </row>
    <row r="82" spans="1:8" x14ac:dyDescent="0.2">
      <c r="A82" s="22">
        <v>3721</v>
      </c>
      <c r="B82" s="22"/>
      <c r="C82" s="39" t="s">
        <v>146</v>
      </c>
      <c r="D82" s="30">
        <f>SUM(D81:D81)</f>
        <v>40000</v>
      </c>
      <c r="E82" s="30">
        <f>SUM(E81:E81)</f>
        <v>32522</v>
      </c>
      <c r="F82" s="30">
        <f>SUM(F81:F81)</f>
        <v>70000</v>
      </c>
      <c r="G82" s="74"/>
      <c r="H82" s="63"/>
    </row>
    <row r="83" spans="1:8" ht="15" x14ac:dyDescent="0.25">
      <c r="A83" s="38">
        <v>3722</v>
      </c>
      <c r="B83" s="90" t="s">
        <v>154</v>
      </c>
      <c r="C83" s="91"/>
      <c r="D83" s="91"/>
      <c r="E83" s="91"/>
      <c r="F83" s="92"/>
      <c r="G83" s="61"/>
    </row>
    <row r="84" spans="1:8" ht="25.5" x14ac:dyDescent="0.2">
      <c r="A84" s="5">
        <v>3722</v>
      </c>
      <c r="B84" s="5">
        <v>5169</v>
      </c>
      <c r="C84" s="7" t="s">
        <v>88</v>
      </c>
      <c r="D84" s="6">
        <v>275000</v>
      </c>
      <c r="E84" s="6">
        <v>240336</v>
      </c>
      <c r="F84" s="34">
        <v>330000</v>
      </c>
      <c r="G84" s="61"/>
    </row>
    <row r="85" spans="1:8" x14ac:dyDescent="0.2">
      <c r="A85" s="22">
        <v>3722</v>
      </c>
      <c r="B85" s="22"/>
      <c r="C85" s="39" t="s">
        <v>146</v>
      </c>
      <c r="D85" s="30">
        <f>SUM(D84:D84)</f>
        <v>275000</v>
      </c>
      <c r="E85" s="30">
        <f>SUM(E84:E84)</f>
        <v>240336</v>
      </c>
      <c r="F85" s="30">
        <f>SUM(F84:F84)</f>
        <v>330000</v>
      </c>
      <c r="G85" s="61"/>
    </row>
    <row r="86" spans="1:8" ht="15" x14ac:dyDescent="0.25">
      <c r="A86" s="38">
        <v>3723</v>
      </c>
      <c r="B86" s="90" t="s">
        <v>171</v>
      </c>
      <c r="C86" s="91"/>
      <c r="D86" s="91"/>
      <c r="E86" s="91"/>
      <c r="F86" s="92"/>
      <c r="G86" s="61"/>
    </row>
    <row r="87" spans="1:8" ht="25.5" x14ac:dyDescent="0.2">
      <c r="A87" s="5">
        <v>3723</v>
      </c>
      <c r="B87" s="5">
        <v>5169</v>
      </c>
      <c r="C87" s="7" t="s">
        <v>89</v>
      </c>
      <c r="D87" s="6">
        <v>195000</v>
      </c>
      <c r="E87" s="6">
        <v>163239.82999999999</v>
      </c>
      <c r="F87" s="34">
        <v>200000</v>
      </c>
      <c r="G87" s="61"/>
    </row>
    <row r="88" spans="1:8" x14ac:dyDescent="0.2">
      <c r="A88" s="22">
        <v>3723</v>
      </c>
      <c r="B88" s="22"/>
      <c r="C88" s="39" t="s">
        <v>146</v>
      </c>
      <c r="D88" s="30">
        <f>SUM(D87:D87)</f>
        <v>195000</v>
      </c>
      <c r="E88" s="30">
        <f>SUM(E87:E87)</f>
        <v>163239.82999999999</v>
      </c>
      <c r="F88" s="30">
        <f>SUM(F87:F87)</f>
        <v>200000</v>
      </c>
      <c r="G88" s="61"/>
    </row>
    <row r="89" spans="1:8" ht="15" x14ac:dyDescent="0.25">
      <c r="A89" s="38">
        <v>3726</v>
      </c>
      <c r="B89" s="90" t="s">
        <v>172</v>
      </c>
      <c r="C89" s="91"/>
      <c r="D89" s="91"/>
      <c r="E89" s="91"/>
      <c r="F89" s="92"/>
      <c r="G89" s="61"/>
    </row>
    <row r="90" spans="1:8" ht="25.5" x14ac:dyDescent="0.2">
      <c r="A90" s="5">
        <v>3726</v>
      </c>
      <c r="B90" s="5">
        <v>5169</v>
      </c>
      <c r="C90" s="7" t="s">
        <v>90</v>
      </c>
      <c r="D90" s="6">
        <v>15000</v>
      </c>
      <c r="E90" s="6">
        <v>17217.009999999998</v>
      </c>
      <c r="F90" s="34">
        <v>26000</v>
      </c>
      <c r="G90" s="61"/>
    </row>
    <row r="91" spans="1:8" x14ac:dyDescent="0.2">
      <c r="A91" s="22">
        <v>3726</v>
      </c>
      <c r="B91" s="22"/>
      <c r="C91" s="39" t="s">
        <v>150</v>
      </c>
      <c r="D91" s="30">
        <f>SUM(D90:D90)</f>
        <v>15000</v>
      </c>
      <c r="E91" s="30">
        <f>SUM(E90:E90)</f>
        <v>17217.009999999998</v>
      </c>
      <c r="F91" s="30">
        <f>SUM(F90:F90)</f>
        <v>26000</v>
      </c>
      <c r="G91" s="61"/>
    </row>
    <row r="92" spans="1:8" ht="15" x14ac:dyDescent="0.25">
      <c r="A92" s="38">
        <v>3745</v>
      </c>
      <c r="B92" s="90" t="s">
        <v>173</v>
      </c>
      <c r="C92" s="91"/>
      <c r="D92" s="91"/>
      <c r="E92" s="91"/>
      <c r="F92" s="92"/>
      <c r="G92" s="61"/>
    </row>
    <row r="93" spans="1:8" ht="25.5" x14ac:dyDescent="0.2">
      <c r="A93" s="8">
        <v>3745</v>
      </c>
      <c r="B93" s="8">
        <v>5021</v>
      </c>
      <c r="C93" s="14" t="s">
        <v>91</v>
      </c>
      <c r="D93" s="9">
        <v>20000</v>
      </c>
      <c r="E93" s="9">
        <v>17370</v>
      </c>
      <c r="F93" s="9">
        <v>20000</v>
      </c>
      <c r="G93" s="61"/>
    </row>
    <row r="94" spans="1:8" ht="38.25" x14ac:dyDescent="0.2">
      <c r="A94" s="12">
        <v>3745</v>
      </c>
      <c r="B94" s="12">
        <v>5137</v>
      </c>
      <c r="C94" s="16" t="s">
        <v>92</v>
      </c>
      <c r="D94" s="13">
        <v>10000</v>
      </c>
      <c r="E94" s="13">
        <v>0</v>
      </c>
      <c r="F94" s="13">
        <v>5000</v>
      </c>
      <c r="G94" s="61"/>
    </row>
    <row r="95" spans="1:8" ht="25.5" x14ac:dyDescent="0.2">
      <c r="A95" s="12">
        <v>3745</v>
      </c>
      <c r="B95" s="12">
        <v>5139</v>
      </c>
      <c r="C95" s="16" t="s">
        <v>93</v>
      </c>
      <c r="D95" s="13">
        <v>4000</v>
      </c>
      <c r="E95" s="13">
        <v>0</v>
      </c>
      <c r="F95" s="13">
        <v>5000</v>
      </c>
      <c r="G95" s="61"/>
    </row>
    <row r="96" spans="1:8" ht="25.5" x14ac:dyDescent="0.2">
      <c r="A96" s="12">
        <v>3745</v>
      </c>
      <c r="B96" s="12">
        <v>5156</v>
      </c>
      <c r="C96" s="16" t="s">
        <v>94</v>
      </c>
      <c r="D96" s="13">
        <v>2000</v>
      </c>
      <c r="E96" s="13">
        <v>0</v>
      </c>
      <c r="F96" s="13">
        <v>2000</v>
      </c>
      <c r="G96" s="61"/>
    </row>
    <row r="97" spans="1:7" ht="25.5" x14ac:dyDescent="0.2">
      <c r="A97" s="12">
        <v>3745</v>
      </c>
      <c r="B97" s="12">
        <v>5169</v>
      </c>
      <c r="C97" s="16" t="s">
        <v>95</v>
      </c>
      <c r="D97" s="13">
        <v>10000</v>
      </c>
      <c r="E97" s="13">
        <v>15000</v>
      </c>
      <c r="F97" s="13">
        <v>15000</v>
      </c>
      <c r="G97" s="61"/>
    </row>
    <row r="98" spans="1:7" ht="26.1" customHeight="1" x14ac:dyDescent="0.2">
      <c r="A98" s="10">
        <v>3745</v>
      </c>
      <c r="B98" s="10">
        <v>5171</v>
      </c>
      <c r="C98" s="15" t="s">
        <v>194</v>
      </c>
      <c r="D98" s="11">
        <v>5000</v>
      </c>
      <c r="E98" s="11">
        <v>0</v>
      </c>
      <c r="F98" s="11">
        <v>3000</v>
      </c>
      <c r="G98" s="61"/>
    </row>
    <row r="99" spans="1:7" x14ac:dyDescent="0.2">
      <c r="A99" s="22">
        <v>3745</v>
      </c>
      <c r="B99" s="22"/>
      <c r="C99" s="39" t="s">
        <v>146</v>
      </c>
      <c r="D99" s="30">
        <f>SUM(D93:D98)</f>
        <v>51000</v>
      </c>
      <c r="E99" s="30">
        <f>SUM(E93:E98)</f>
        <v>32370</v>
      </c>
      <c r="F99" s="30">
        <f>SUM(F93:F98)</f>
        <v>50000</v>
      </c>
      <c r="G99" s="61"/>
    </row>
    <row r="100" spans="1:7" ht="15" x14ac:dyDescent="0.25">
      <c r="A100" s="38">
        <v>5272</v>
      </c>
      <c r="B100" s="90" t="s">
        <v>174</v>
      </c>
      <c r="C100" s="91"/>
      <c r="D100" s="91"/>
      <c r="E100" s="91"/>
      <c r="F100" s="92"/>
      <c r="G100" s="61"/>
    </row>
    <row r="101" spans="1:7" ht="25.5" x14ac:dyDescent="0.2">
      <c r="A101" s="5">
        <v>5272</v>
      </c>
      <c r="B101" s="5">
        <v>5169</v>
      </c>
      <c r="C101" s="7" t="s">
        <v>96</v>
      </c>
      <c r="D101" s="6">
        <v>0</v>
      </c>
      <c r="E101" s="34">
        <v>9767</v>
      </c>
      <c r="F101" s="6">
        <v>0</v>
      </c>
      <c r="G101" s="61"/>
    </row>
    <row r="102" spans="1:7" x14ac:dyDescent="0.2">
      <c r="A102" s="22">
        <v>5272</v>
      </c>
      <c r="B102" s="22"/>
      <c r="C102" s="39" t="s">
        <v>146</v>
      </c>
      <c r="D102" s="30">
        <f>SUM(D101:D101)</f>
        <v>0</v>
      </c>
      <c r="E102" s="30">
        <f>SUM(E101:E101)</f>
        <v>9767</v>
      </c>
      <c r="F102" s="30">
        <f>SUM(F101:F101)</f>
        <v>0</v>
      </c>
      <c r="G102" s="61"/>
    </row>
    <row r="103" spans="1:7" ht="15" x14ac:dyDescent="0.25">
      <c r="A103" s="38">
        <v>5512</v>
      </c>
      <c r="B103" s="90" t="s">
        <v>175</v>
      </c>
      <c r="C103" s="91"/>
      <c r="D103" s="91"/>
      <c r="E103" s="91"/>
      <c r="F103" s="92"/>
      <c r="G103" s="61"/>
    </row>
    <row r="104" spans="1:7" ht="25.5" x14ac:dyDescent="0.2">
      <c r="A104" s="8">
        <v>5512</v>
      </c>
      <c r="B104" s="8">
        <v>5137</v>
      </c>
      <c r="C104" s="14" t="s">
        <v>97</v>
      </c>
      <c r="D104" s="9">
        <v>0</v>
      </c>
      <c r="E104" s="9">
        <v>6198</v>
      </c>
      <c r="F104" s="9">
        <v>0</v>
      </c>
      <c r="G104" s="61"/>
    </row>
    <row r="105" spans="1:7" s="60" customFormat="1" ht="25.5" x14ac:dyDescent="0.2">
      <c r="A105" s="12">
        <v>5512</v>
      </c>
      <c r="B105" s="12">
        <v>5139</v>
      </c>
      <c r="C105" s="16" t="s">
        <v>98</v>
      </c>
      <c r="D105" s="13">
        <v>15000</v>
      </c>
      <c r="E105" s="13">
        <v>0</v>
      </c>
      <c r="F105" s="13">
        <v>0</v>
      </c>
      <c r="G105" s="61"/>
    </row>
    <row r="106" spans="1:7" s="60" customFormat="1" ht="25.5" x14ac:dyDescent="0.2">
      <c r="A106" s="12">
        <v>5512</v>
      </c>
      <c r="B106" s="12">
        <v>5151</v>
      </c>
      <c r="C106" s="16" t="s">
        <v>99</v>
      </c>
      <c r="D106" s="13">
        <v>3500</v>
      </c>
      <c r="E106" s="13">
        <v>0</v>
      </c>
      <c r="F106" s="13">
        <v>3500</v>
      </c>
      <c r="G106" s="61"/>
    </row>
    <row r="107" spans="1:7" s="60" customFormat="1" ht="25.5" x14ac:dyDescent="0.2">
      <c r="A107" s="12">
        <v>5512</v>
      </c>
      <c r="B107" s="12">
        <v>5154</v>
      </c>
      <c r="C107" s="16" t="s">
        <v>100</v>
      </c>
      <c r="D107" s="13">
        <v>8000</v>
      </c>
      <c r="E107" s="13">
        <v>6642</v>
      </c>
      <c r="F107" s="13">
        <v>8000</v>
      </c>
      <c r="G107" s="61"/>
    </row>
    <row r="108" spans="1:7" s="60" customFormat="1" ht="25.5" x14ac:dyDescent="0.2">
      <c r="A108" s="12">
        <v>5512</v>
      </c>
      <c r="B108" s="12">
        <v>5156</v>
      </c>
      <c r="C108" s="16" t="s">
        <v>101</v>
      </c>
      <c r="D108" s="13">
        <v>2000</v>
      </c>
      <c r="E108" s="13">
        <v>0</v>
      </c>
      <c r="F108" s="13">
        <v>2000</v>
      </c>
      <c r="G108" s="61"/>
    </row>
    <row r="109" spans="1:7" s="60" customFormat="1" ht="25.5" x14ac:dyDescent="0.2">
      <c r="A109" s="12">
        <v>5512</v>
      </c>
      <c r="B109" s="12">
        <v>5169</v>
      </c>
      <c r="C109" s="16" t="s">
        <v>102</v>
      </c>
      <c r="D109" s="13">
        <v>12000</v>
      </c>
      <c r="E109" s="13">
        <v>5858</v>
      </c>
      <c r="F109" s="13">
        <v>6000</v>
      </c>
      <c r="G109" s="61"/>
    </row>
    <row r="110" spans="1:7" s="60" customFormat="1" ht="25.5" x14ac:dyDescent="0.2">
      <c r="A110" s="12">
        <v>5512</v>
      </c>
      <c r="B110" s="12">
        <v>5171</v>
      </c>
      <c r="C110" s="16" t="s">
        <v>103</v>
      </c>
      <c r="D110" s="13">
        <v>100000</v>
      </c>
      <c r="E110" s="13">
        <v>54055</v>
      </c>
      <c r="F110" s="13">
        <v>0</v>
      </c>
      <c r="G110" s="61"/>
    </row>
    <row r="111" spans="1:7" ht="25.5" x14ac:dyDescent="0.2">
      <c r="A111" s="10">
        <v>5512</v>
      </c>
      <c r="B111" s="10">
        <v>5175</v>
      </c>
      <c r="C111" s="15" t="s">
        <v>104</v>
      </c>
      <c r="D111" s="11">
        <v>0</v>
      </c>
      <c r="E111" s="11">
        <v>0</v>
      </c>
      <c r="F111" s="11">
        <v>0</v>
      </c>
      <c r="G111" s="61"/>
    </row>
    <row r="112" spans="1:7" x14ac:dyDescent="0.2">
      <c r="A112" s="22">
        <v>5512</v>
      </c>
      <c r="B112" s="22"/>
      <c r="C112" s="39" t="s">
        <v>146</v>
      </c>
      <c r="D112" s="30">
        <f>SUM(D104:D111)</f>
        <v>140500</v>
      </c>
      <c r="E112" s="30">
        <f>SUM(E104:E111)</f>
        <v>72753</v>
      </c>
      <c r="F112" s="30">
        <f>SUM(F104:F111)</f>
        <v>19500</v>
      </c>
      <c r="G112" s="61"/>
    </row>
    <row r="113" spans="1:7" ht="15" x14ac:dyDescent="0.25">
      <c r="A113" s="38">
        <v>6112</v>
      </c>
      <c r="B113" s="90" t="s">
        <v>176</v>
      </c>
      <c r="C113" s="91"/>
      <c r="D113" s="91"/>
      <c r="E113" s="91"/>
      <c r="F113" s="92"/>
      <c r="G113" s="61"/>
    </row>
    <row r="114" spans="1:7" ht="25.5" x14ac:dyDescent="0.2">
      <c r="A114" s="8">
        <v>6112</v>
      </c>
      <c r="B114" s="8">
        <v>5023</v>
      </c>
      <c r="C114" s="14" t="s">
        <v>105</v>
      </c>
      <c r="D114" s="9">
        <v>840000</v>
      </c>
      <c r="E114" s="9">
        <v>731486</v>
      </c>
      <c r="F114" s="9">
        <v>952600</v>
      </c>
      <c r="G114" s="61"/>
    </row>
    <row r="115" spans="1:7" ht="25.5" x14ac:dyDescent="0.2">
      <c r="A115" s="12">
        <v>6112</v>
      </c>
      <c r="B115" s="12">
        <v>5031</v>
      </c>
      <c r="C115" s="16" t="s">
        <v>106</v>
      </c>
      <c r="D115" s="13">
        <v>123000</v>
      </c>
      <c r="E115" s="13">
        <v>98957</v>
      </c>
      <c r="F115" s="13">
        <v>131600</v>
      </c>
      <c r="G115" s="61"/>
    </row>
    <row r="116" spans="1:7" ht="25.5" x14ac:dyDescent="0.2">
      <c r="A116" s="10">
        <v>6112</v>
      </c>
      <c r="B116" s="10">
        <v>5032</v>
      </c>
      <c r="C116" s="15" t="s">
        <v>107</v>
      </c>
      <c r="D116" s="11">
        <v>76000</v>
      </c>
      <c r="E116" s="11">
        <v>63564</v>
      </c>
      <c r="F116" s="11">
        <v>86300</v>
      </c>
      <c r="G116" s="61"/>
    </row>
    <row r="117" spans="1:7" x14ac:dyDescent="0.2">
      <c r="A117" s="22">
        <v>6112</v>
      </c>
      <c r="B117" s="22"/>
      <c r="C117" s="39" t="s">
        <v>146</v>
      </c>
      <c r="D117" s="30">
        <f>SUM(D114:D116)</f>
        <v>1039000</v>
      </c>
      <c r="E117" s="30">
        <f>SUM(E114:E116)</f>
        <v>894007</v>
      </c>
      <c r="F117" s="30">
        <f>SUM(F114:F116)</f>
        <v>1170500</v>
      </c>
      <c r="G117" s="61"/>
    </row>
    <row r="118" spans="1:7" ht="15" x14ac:dyDescent="0.25">
      <c r="A118" s="38">
        <v>6171</v>
      </c>
      <c r="B118" s="90" t="s">
        <v>155</v>
      </c>
      <c r="C118" s="91"/>
      <c r="D118" s="91"/>
      <c r="E118" s="91"/>
      <c r="F118" s="92"/>
      <c r="G118" s="61"/>
    </row>
    <row r="119" spans="1:7" ht="25.5" x14ac:dyDescent="0.2">
      <c r="A119" s="8">
        <v>6171</v>
      </c>
      <c r="B119" s="8">
        <v>5011</v>
      </c>
      <c r="C119" s="14" t="s">
        <v>108</v>
      </c>
      <c r="D119" s="9">
        <v>280000</v>
      </c>
      <c r="E119" s="9">
        <v>235403</v>
      </c>
      <c r="F119" s="9">
        <v>306000</v>
      </c>
      <c r="G119" s="61"/>
    </row>
    <row r="120" spans="1:7" ht="25.5" x14ac:dyDescent="0.2">
      <c r="A120" s="12">
        <v>6171</v>
      </c>
      <c r="B120" s="12">
        <v>5021</v>
      </c>
      <c r="C120" s="16" t="s">
        <v>109</v>
      </c>
      <c r="D120" s="13">
        <v>50000</v>
      </c>
      <c r="E120" s="13">
        <v>99880</v>
      </c>
      <c r="F120" s="13">
        <v>120000</v>
      </c>
      <c r="G120" s="61"/>
    </row>
    <row r="121" spans="1:7" ht="25.5" x14ac:dyDescent="0.2">
      <c r="A121" s="12">
        <v>6171</v>
      </c>
      <c r="B121" s="12">
        <v>5031</v>
      </c>
      <c r="C121" s="16" t="s">
        <v>110</v>
      </c>
      <c r="D121" s="13">
        <v>58000</v>
      </c>
      <c r="E121" s="13">
        <v>59998</v>
      </c>
      <c r="F121" s="13">
        <v>75000</v>
      </c>
      <c r="G121" s="61"/>
    </row>
    <row r="122" spans="1:7" ht="25.5" x14ac:dyDescent="0.2">
      <c r="A122" s="12">
        <v>6171</v>
      </c>
      <c r="B122" s="12">
        <v>5032</v>
      </c>
      <c r="C122" s="16" t="s">
        <v>111</v>
      </c>
      <c r="D122" s="13">
        <v>30000</v>
      </c>
      <c r="E122" s="13">
        <v>21059</v>
      </c>
      <c r="F122" s="13">
        <v>30000</v>
      </c>
      <c r="G122" s="61"/>
    </row>
    <row r="123" spans="1:7" ht="25.5" x14ac:dyDescent="0.2">
      <c r="A123" s="12">
        <v>6171</v>
      </c>
      <c r="B123" s="12">
        <v>5038</v>
      </c>
      <c r="C123" s="16" t="s">
        <v>112</v>
      </c>
      <c r="D123" s="13">
        <v>2000</v>
      </c>
      <c r="E123" s="13">
        <v>3060</v>
      </c>
      <c r="F123" s="13">
        <v>4500</v>
      </c>
      <c r="G123" s="61"/>
    </row>
    <row r="124" spans="1:7" ht="25.5" x14ac:dyDescent="0.2">
      <c r="A124" s="12">
        <v>6171</v>
      </c>
      <c r="B124" s="12">
        <v>5041</v>
      </c>
      <c r="C124" s="16" t="s">
        <v>113</v>
      </c>
      <c r="D124" s="13">
        <v>1000</v>
      </c>
      <c r="E124" s="13">
        <v>0</v>
      </c>
      <c r="F124" s="13">
        <v>0</v>
      </c>
      <c r="G124" s="61"/>
    </row>
    <row r="125" spans="1:7" ht="26.1" customHeight="1" x14ac:dyDescent="0.2">
      <c r="A125" s="12">
        <v>6171</v>
      </c>
      <c r="B125" s="12">
        <v>5042</v>
      </c>
      <c r="C125" s="16" t="s">
        <v>114</v>
      </c>
      <c r="D125" s="13">
        <v>46000</v>
      </c>
      <c r="E125" s="65">
        <v>58426.9</v>
      </c>
      <c r="F125" s="13">
        <v>36000</v>
      </c>
      <c r="G125" s="61"/>
    </row>
    <row r="126" spans="1:7" ht="25.5" x14ac:dyDescent="0.2">
      <c r="A126" s="12">
        <v>6171</v>
      </c>
      <c r="B126" s="12">
        <v>5132</v>
      </c>
      <c r="C126" s="16" t="s">
        <v>183</v>
      </c>
      <c r="D126" s="13">
        <v>0</v>
      </c>
      <c r="E126" s="13">
        <v>311</v>
      </c>
      <c r="F126" s="13">
        <v>0</v>
      </c>
      <c r="G126" s="61"/>
    </row>
    <row r="127" spans="1:7" ht="25.5" x14ac:dyDescent="0.2">
      <c r="A127" s="12">
        <v>6171</v>
      </c>
      <c r="B127" s="12">
        <v>5136</v>
      </c>
      <c r="C127" s="16" t="s">
        <v>115</v>
      </c>
      <c r="D127" s="13">
        <v>6000</v>
      </c>
      <c r="E127" s="13">
        <v>394</v>
      </c>
      <c r="F127" s="13">
        <v>600</v>
      </c>
      <c r="G127" s="61"/>
    </row>
    <row r="128" spans="1:7" ht="25.5" x14ac:dyDescent="0.2">
      <c r="A128" s="12">
        <v>6171</v>
      </c>
      <c r="B128" s="12">
        <v>5137</v>
      </c>
      <c r="C128" s="16" t="s">
        <v>116</v>
      </c>
      <c r="D128" s="13">
        <v>40000</v>
      </c>
      <c r="E128" s="65">
        <v>74913.3</v>
      </c>
      <c r="F128" s="13">
        <v>40000</v>
      </c>
      <c r="G128" s="61"/>
    </row>
    <row r="129" spans="1:7" ht="25.5" x14ac:dyDescent="0.2">
      <c r="A129" s="12">
        <v>6171</v>
      </c>
      <c r="B129" s="12">
        <v>5139</v>
      </c>
      <c r="C129" s="16" t="s">
        <v>117</v>
      </c>
      <c r="D129" s="13">
        <v>25000</v>
      </c>
      <c r="E129" s="13">
        <v>41970.8</v>
      </c>
      <c r="F129" s="13">
        <v>40000</v>
      </c>
      <c r="G129" s="61"/>
    </row>
    <row r="130" spans="1:7" x14ac:dyDescent="0.2">
      <c r="A130" s="12">
        <v>6171</v>
      </c>
      <c r="B130" s="12">
        <v>5151</v>
      </c>
      <c r="C130" s="16" t="s">
        <v>118</v>
      </c>
      <c r="D130" s="13">
        <v>0</v>
      </c>
      <c r="E130" s="65">
        <v>0</v>
      </c>
      <c r="F130" s="13">
        <v>26400</v>
      </c>
      <c r="G130" s="61"/>
    </row>
    <row r="131" spans="1:7" x14ac:dyDescent="0.2">
      <c r="A131" s="12">
        <v>6171</v>
      </c>
      <c r="B131" s="12">
        <v>5154</v>
      </c>
      <c r="C131" s="16" t="s">
        <v>119</v>
      </c>
      <c r="D131" s="13">
        <v>8000</v>
      </c>
      <c r="E131" s="65">
        <v>1264</v>
      </c>
      <c r="F131" s="13">
        <v>19300</v>
      </c>
      <c r="G131" s="61"/>
    </row>
    <row r="132" spans="1:7" x14ac:dyDescent="0.2">
      <c r="A132" s="12">
        <v>6171</v>
      </c>
      <c r="B132" s="12">
        <v>5155</v>
      </c>
      <c r="C132" s="16" t="s">
        <v>120</v>
      </c>
      <c r="D132" s="13">
        <v>0</v>
      </c>
      <c r="E132" s="65">
        <v>0</v>
      </c>
      <c r="F132" s="13">
        <v>85000</v>
      </c>
      <c r="G132" s="61"/>
    </row>
    <row r="133" spans="1:7" x14ac:dyDescent="0.2">
      <c r="A133" s="12">
        <v>6171</v>
      </c>
      <c r="B133" s="12">
        <v>5161</v>
      </c>
      <c r="C133" s="16" t="s">
        <v>121</v>
      </c>
      <c r="D133" s="13">
        <v>5000</v>
      </c>
      <c r="E133" s="13">
        <v>3891</v>
      </c>
      <c r="F133" s="13">
        <v>5000</v>
      </c>
      <c r="G133" s="61"/>
    </row>
    <row r="134" spans="1:7" ht="25.5" x14ac:dyDescent="0.2">
      <c r="A134" s="12">
        <v>6171</v>
      </c>
      <c r="B134" s="12">
        <v>5162</v>
      </c>
      <c r="C134" s="16" t="s">
        <v>122</v>
      </c>
      <c r="D134" s="13">
        <v>31000</v>
      </c>
      <c r="E134" s="13">
        <v>18145.55</v>
      </c>
      <c r="F134" s="13">
        <v>25000</v>
      </c>
      <c r="G134" s="61"/>
    </row>
    <row r="135" spans="1:7" ht="25.5" x14ac:dyDescent="0.2">
      <c r="A135" s="12">
        <v>6171</v>
      </c>
      <c r="B135" s="12">
        <v>5166</v>
      </c>
      <c r="C135" s="16" t="s">
        <v>123</v>
      </c>
      <c r="D135" s="13">
        <v>12000</v>
      </c>
      <c r="E135" s="13">
        <v>65000</v>
      </c>
      <c r="F135" s="13">
        <v>90000</v>
      </c>
      <c r="G135" s="61"/>
    </row>
    <row r="136" spans="1:7" ht="25.5" x14ac:dyDescent="0.2">
      <c r="A136" s="12">
        <v>6171</v>
      </c>
      <c r="B136" s="12">
        <v>5167</v>
      </c>
      <c r="C136" s="16" t="s">
        <v>124</v>
      </c>
      <c r="D136" s="13">
        <v>16000</v>
      </c>
      <c r="E136" s="13">
        <v>5880</v>
      </c>
      <c r="F136" s="13">
        <v>8000</v>
      </c>
      <c r="G136" s="61"/>
    </row>
    <row r="137" spans="1:7" ht="25.5" x14ac:dyDescent="0.2">
      <c r="A137" s="12">
        <v>6171</v>
      </c>
      <c r="B137" s="12">
        <v>5168</v>
      </c>
      <c r="C137" s="16" t="s">
        <v>125</v>
      </c>
      <c r="D137" s="13">
        <v>10000</v>
      </c>
      <c r="E137" s="13">
        <v>0</v>
      </c>
      <c r="F137" s="13">
        <v>0</v>
      </c>
      <c r="G137" s="61"/>
    </row>
    <row r="138" spans="1:7" ht="25.5" x14ac:dyDescent="0.2">
      <c r="A138" s="12">
        <v>6171</v>
      </c>
      <c r="B138" s="12">
        <v>5169</v>
      </c>
      <c r="C138" s="16" t="s">
        <v>126</v>
      </c>
      <c r="D138" s="13">
        <v>290000</v>
      </c>
      <c r="E138" s="13">
        <v>66299.759999999995</v>
      </c>
      <c r="F138" s="13">
        <v>80000</v>
      </c>
      <c r="G138" s="61"/>
    </row>
    <row r="139" spans="1:7" ht="25.5" x14ac:dyDescent="0.2">
      <c r="A139" s="12">
        <v>6171</v>
      </c>
      <c r="B139" s="12">
        <v>5171</v>
      </c>
      <c r="C139" s="16" t="s">
        <v>127</v>
      </c>
      <c r="D139" s="13">
        <v>35000</v>
      </c>
      <c r="E139" s="13">
        <v>80828</v>
      </c>
      <c r="F139" s="13">
        <v>200000</v>
      </c>
      <c r="G139" s="61"/>
    </row>
    <row r="140" spans="1:7" ht="25.5" x14ac:dyDescent="0.2">
      <c r="A140" s="12">
        <v>6171</v>
      </c>
      <c r="B140" s="12">
        <v>5172</v>
      </c>
      <c r="C140" s="16" t="s">
        <v>128</v>
      </c>
      <c r="D140" s="13">
        <v>5000</v>
      </c>
      <c r="E140" s="13">
        <v>0</v>
      </c>
      <c r="F140" s="13">
        <v>30000</v>
      </c>
      <c r="G140" s="61"/>
    </row>
    <row r="141" spans="1:7" ht="25.5" x14ac:dyDescent="0.2">
      <c r="A141" s="12">
        <v>6171</v>
      </c>
      <c r="B141" s="12">
        <v>5173</v>
      </c>
      <c r="C141" s="16" t="s">
        <v>129</v>
      </c>
      <c r="D141" s="13">
        <v>12000</v>
      </c>
      <c r="E141" s="13">
        <v>11865</v>
      </c>
      <c r="F141" s="13">
        <v>15000</v>
      </c>
      <c r="G141" s="61"/>
    </row>
    <row r="142" spans="1:7" ht="25.5" x14ac:dyDescent="0.2">
      <c r="A142" s="12">
        <v>6171</v>
      </c>
      <c r="B142" s="12">
        <v>5175</v>
      </c>
      <c r="C142" s="16" t="s">
        <v>130</v>
      </c>
      <c r="D142" s="13">
        <v>3000</v>
      </c>
      <c r="E142" s="13">
        <v>4391.22</v>
      </c>
      <c r="F142" s="13">
        <v>5000</v>
      </c>
      <c r="G142" s="61"/>
    </row>
    <row r="143" spans="1:7" ht="25.5" x14ac:dyDescent="0.2">
      <c r="A143" s="12">
        <v>6171</v>
      </c>
      <c r="B143" s="12">
        <v>5182</v>
      </c>
      <c r="C143" s="16" t="s">
        <v>131</v>
      </c>
      <c r="D143" s="13">
        <v>0</v>
      </c>
      <c r="E143" s="13">
        <v>7309</v>
      </c>
      <c r="F143" s="13">
        <v>0</v>
      </c>
      <c r="G143" s="61"/>
    </row>
    <row r="144" spans="1:7" x14ac:dyDescent="0.2">
      <c r="A144" s="12">
        <v>6171</v>
      </c>
      <c r="B144" s="12">
        <v>5194</v>
      </c>
      <c r="C144" s="16" t="s">
        <v>132</v>
      </c>
      <c r="D144" s="13">
        <v>5000</v>
      </c>
      <c r="E144" s="13">
        <v>0</v>
      </c>
      <c r="F144" s="13">
        <v>2000</v>
      </c>
      <c r="G144" s="61"/>
    </row>
    <row r="145" spans="1:7" ht="25.5" x14ac:dyDescent="0.2">
      <c r="A145" s="12">
        <v>6171</v>
      </c>
      <c r="B145" s="12">
        <v>5221</v>
      </c>
      <c r="C145" s="16" t="s">
        <v>133</v>
      </c>
      <c r="D145" s="13">
        <v>37800</v>
      </c>
      <c r="E145" s="13">
        <v>37800</v>
      </c>
      <c r="F145" s="13">
        <v>37200</v>
      </c>
      <c r="G145" s="61"/>
    </row>
    <row r="146" spans="1:7" ht="25.5" x14ac:dyDescent="0.2">
      <c r="A146" s="71">
        <v>6171</v>
      </c>
      <c r="B146" s="71">
        <v>6121</v>
      </c>
      <c r="C146" s="72" t="s">
        <v>134</v>
      </c>
      <c r="D146" s="73">
        <v>0</v>
      </c>
      <c r="E146" s="73">
        <v>16500</v>
      </c>
      <c r="F146" s="73">
        <v>15000</v>
      </c>
      <c r="G146" s="61"/>
    </row>
    <row r="147" spans="1:7" x14ac:dyDescent="0.2">
      <c r="A147" s="17">
        <v>6171</v>
      </c>
      <c r="B147" s="17">
        <v>6130</v>
      </c>
      <c r="C147" s="18" t="s">
        <v>199</v>
      </c>
      <c r="D147" s="19">
        <v>0</v>
      </c>
      <c r="E147" s="19">
        <v>0</v>
      </c>
      <c r="F147" s="68">
        <v>212100</v>
      </c>
      <c r="G147" s="61"/>
    </row>
    <row r="148" spans="1:7" x14ac:dyDescent="0.2">
      <c r="A148" s="22">
        <v>6310</v>
      </c>
      <c r="B148" s="22"/>
      <c r="C148" s="39" t="s">
        <v>146</v>
      </c>
      <c r="D148" s="30">
        <f>SUM(D119:D147)</f>
        <v>1007800</v>
      </c>
      <c r="E148" s="30">
        <f>SUM(E119:E147)</f>
        <v>914589.53000000014</v>
      </c>
      <c r="F148" s="30">
        <f>SUM(F119:F147)</f>
        <v>1507100</v>
      </c>
      <c r="G148" s="61"/>
    </row>
    <row r="149" spans="1:7" ht="15" x14ac:dyDescent="0.25">
      <c r="A149" s="38">
        <v>6310</v>
      </c>
      <c r="B149" s="90" t="s">
        <v>177</v>
      </c>
      <c r="C149" s="91"/>
      <c r="D149" s="91"/>
      <c r="E149" s="91"/>
      <c r="F149" s="92"/>
      <c r="G149" s="61"/>
    </row>
    <row r="150" spans="1:7" ht="25.5" x14ac:dyDescent="0.2">
      <c r="A150" s="5">
        <v>6310</v>
      </c>
      <c r="B150" s="5">
        <v>5163</v>
      </c>
      <c r="C150" s="7" t="s">
        <v>135</v>
      </c>
      <c r="D150" s="6">
        <v>10000</v>
      </c>
      <c r="E150" s="6">
        <v>7986</v>
      </c>
      <c r="F150" s="6">
        <v>10000</v>
      </c>
      <c r="G150" s="61"/>
    </row>
    <row r="151" spans="1:7" x14ac:dyDescent="0.2">
      <c r="A151" s="22">
        <v>6310</v>
      </c>
      <c r="B151" s="22"/>
      <c r="C151" s="39" t="s">
        <v>146</v>
      </c>
      <c r="D151" s="30">
        <f>SUM(D150:D150)</f>
        <v>10000</v>
      </c>
      <c r="E151" s="30">
        <f>SUM(E150:E150)</f>
        <v>7986</v>
      </c>
      <c r="F151" s="30">
        <f>SUM(F150:F150)</f>
        <v>10000</v>
      </c>
      <c r="G151" s="61"/>
    </row>
    <row r="152" spans="1:7" ht="15" x14ac:dyDescent="0.25">
      <c r="A152" s="38">
        <v>6320</v>
      </c>
      <c r="B152" s="90" t="s">
        <v>178</v>
      </c>
      <c r="C152" s="91"/>
      <c r="D152" s="91"/>
      <c r="E152" s="91"/>
      <c r="F152" s="92"/>
      <c r="G152" s="61"/>
    </row>
    <row r="153" spans="1:7" ht="38.25" x14ac:dyDescent="0.2">
      <c r="A153" s="5">
        <v>6320</v>
      </c>
      <c r="B153" s="5">
        <v>5163</v>
      </c>
      <c r="C153" s="7" t="s">
        <v>136</v>
      </c>
      <c r="D153" s="6">
        <v>20000</v>
      </c>
      <c r="E153" s="6">
        <v>24810</v>
      </c>
      <c r="F153" s="6">
        <v>35000</v>
      </c>
      <c r="G153" s="61"/>
    </row>
    <row r="154" spans="1:7" x14ac:dyDescent="0.2">
      <c r="A154" s="22">
        <v>6320</v>
      </c>
      <c r="B154" s="22"/>
      <c r="C154" s="39" t="s">
        <v>146</v>
      </c>
      <c r="D154" s="30">
        <f>SUM(D153:D153)</f>
        <v>20000</v>
      </c>
      <c r="E154" s="30">
        <f>SUM(E153:E153)</f>
        <v>24810</v>
      </c>
      <c r="F154" s="30">
        <f>SUM(F153:F153)</f>
        <v>35000</v>
      </c>
      <c r="G154" s="61"/>
    </row>
    <row r="155" spans="1:7" ht="15" x14ac:dyDescent="0.25">
      <c r="A155" s="38">
        <v>6330</v>
      </c>
      <c r="B155" s="90" t="s">
        <v>179</v>
      </c>
      <c r="C155" s="91"/>
      <c r="D155" s="91"/>
      <c r="E155" s="91"/>
      <c r="F155" s="92"/>
      <c r="G155" s="61"/>
    </row>
    <row r="156" spans="1:7" ht="25.5" x14ac:dyDescent="0.2">
      <c r="A156" s="5">
        <v>6330</v>
      </c>
      <c r="B156" s="5">
        <v>5341</v>
      </c>
      <c r="C156" s="7" t="s">
        <v>137</v>
      </c>
      <c r="D156" s="6">
        <v>0</v>
      </c>
      <c r="E156" s="6">
        <v>98768</v>
      </c>
      <c r="F156" s="6">
        <v>0</v>
      </c>
      <c r="G156" s="61"/>
    </row>
    <row r="157" spans="1:7" x14ac:dyDescent="0.2">
      <c r="A157" s="22">
        <v>6330</v>
      </c>
      <c r="B157" s="22"/>
      <c r="C157" s="39" t="s">
        <v>150</v>
      </c>
      <c r="D157" s="30">
        <f>SUM(D156:D156)</f>
        <v>0</v>
      </c>
      <c r="E157" s="30">
        <f>SUM(E156:E156)</f>
        <v>98768</v>
      </c>
      <c r="F157" s="30">
        <f>SUM(F156:F156)</f>
        <v>0</v>
      </c>
      <c r="G157" s="61"/>
    </row>
    <row r="158" spans="1:7" ht="15" x14ac:dyDescent="0.25">
      <c r="A158" s="38">
        <v>6399</v>
      </c>
      <c r="B158" s="90" t="s">
        <v>180</v>
      </c>
      <c r="C158" s="91"/>
      <c r="D158" s="91"/>
      <c r="E158" s="91"/>
      <c r="F158" s="92"/>
      <c r="G158" s="61"/>
    </row>
    <row r="159" spans="1:7" ht="25.5" x14ac:dyDescent="0.2">
      <c r="A159" s="8">
        <v>6399</v>
      </c>
      <c r="B159" s="8">
        <v>5362</v>
      </c>
      <c r="C159" s="14" t="s">
        <v>138</v>
      </c>
      <c r="D159" s="9">
        <v>100000</v>
      </c>
      <c r="E159" s="9">
        <v>0</v>
      </c>
      <c r="F159" s="9">
        <v>0</v>
      </c>
      <c r="G159" s="61"/>
    </row>
    <row r="160" spans="1:7" ht="25.5" x14ac:dyDescent="0.2">
      <c r="A160" s="17">
        <v>6399</v>
      </c>
      <c r="B160" s="17">
        <v>5365</v>
      </c>
      <c r="C160" s="18" t="s">
        <v>139</v>
      </c>
      <c r="D160" s="19">
        <v>0</v>
      </c>
      <c r="E160" s="68">
        <v>81700</v>
      </c>
      <c r="F160" s="19">
        <v>100000</v>
      </c>
      <c r="G160" s="61"/>
    </row>
    <row r="161" spans="1:7" x14ac:dyDescent="0.2">
      <c r="A161" s="22">
        <v>6399</v>
      </c>
      <c r="B161" s="22"/>
      <c r="C161" s="39" t="s">
        <v>150</v>
      </c>
      <c r="D161" s="30">
        <f>SUM(D159:D160)</f>
        <v>100000</v>
      </c>
      <c r="E161" s="30">
        <f>SUM(E159:E160)</f>
        <v>81700</v>
      </c>
      <c r="F161" s="30">
        <f>SUM(F159:F160)</f>
        <v>100000</v>
      </c>
      <c r="G161" s="61"/>
    </row>
    <row r="162" spans="1:7" s="26" customFormat="1" ht="15" x14ac:dyDescent="0.25">
      <c r="A162" s="24">
        <v>6409</v>
      </c>
      <c r="B162" s="82" t="s">
        <v>196</v>
      </c>
      <c r="C162" s="83"/>
      <c r="D162" s="83"/>
      <c r="E162" s="83"/>
      <c r="F162" s="84"/>
      <c r="G162" s="62"/>
    </row>
    <row r="163" spans="1:7" s="26" customFormat="1" x14ac:dyDescent="0.2">
      <c r="A163" s="23">
        <v>6409</v>
      </c>
      <c r="B163" s="23">
        <v>5901</v>
      </c>
      <c r="C163" s="58" t="s">
        <v>197</v>
      </c>
      <c r="D163" s="34">
        <v>0</v>
      </c>
      <c r="E163" s="34">
        <v>0</v>
      </c>
      <c r="F163" s="34">
        <v>50000</v>
      </c>
      <c r="G163" s="62"/>
    </row>
    <row r="164" spans="1:7" x14ac:dyDescent="0.2">
      <c r="A164" s="22">
        <v>6409</v>
      </c>
      <c r="B164" s="22"/>
      <c r="C164" s="39" t="s">
        <v>150</v>
      </c>
      <c r="D164" s="30">
        <f>SUM(D162:D163)</f>
        <v>0</v>
      </c>
      <c r="E164" s="30">
        <f>SUM(E162:E163)</f>
        <v>0</v>
      </c>
      <c r="F164" s="30">
        <f>SUM(F162:F163)</f>
        <v>50000</v>
      </c>
      <c r="G164" s="61"/>
    </row>
    <row r="165" spans="1:7" ht="35.1" customHeight="1" x14ac:dyDescent="0.2">
      <c r="A165" s="53"/>
      <c r="B165" s="54"/>
      <c r="C165" s="52" t="s">
        <v>182</v>
      </c>
      <c r="D165" s="41">
        <f>D161+D157+D154+D151+D148+D117+D112+D102+D99+D91+D88+D85+D82+D79+D72+D69+D65+D60+D53+D46+D39+D36+D33+D27+D19+D15+D8</f>
        <v>10147300</v>
      </c>
      <c r="E165" s="41">
        <f>E161+E157+E154+E151+E148+E117+E112+E102+E99+E91+E88+E85+E82+E79+E72+E69+E65+E60+E53+E46+E39+E36+E33+E27+E19+E15+E8</f>
        <v>6580773.8500000006</v>
      </c>
      <c r="F165" s="41">
        <f>F164+F161+F157+F154+F151+F148+F117+F112+F102+F99+F91+F88+F85+F82+F79+F72+F69+F65+F60+F53+F46+F39+F36+F33+F27+F19+F15+F8</f>
        <v>11240400</v>
      </c>
      <c r="G165" s="61"/>
    </row>
    <row r="166" spans="1:7" x14ac:dyDescent="0.2">
      <c r="C166" s="3"/>
      <c r="G166" s="63"/>
    </row>
    <row r="167" spans="1:7" ht="27.95" customHeight="1" x14ac:dyDescent="0.25">
      <c r="A167" s="80" t="s">
        <v>187</v>
      </c>
      <c r="B167" s="81"/>
      <c r="C167" s="81"/>
      <c r="D167" s="81"/>
      <c r="E167" s="81"/>
      <c r="F167" s="81"/>
      <c r="G167" s="63"/>
    </row>
    <row r="168" spans="1:7" x14ac:dyDescent="0.2">
      <c r="C168" s="3"/>
      <c r="G168" s="63"/>
    </row>
    <row r="169" spans="1:7" ht="54.95" customHeight="1" x14ac:dyDescent="0.2">
      <c r="C169" s="64"/>
      <c r="G169" s="63"/>
    </row>
    <row r="170" spans="1:7" ht="35.1" customHeight="1" x14ac:dyDescent="0.2">
      <c r="A170" s="56"/>
      <c r="B170" s="57"/>
      <c r="C170" s="55" t="s">
        <v>186</v>
      </c>
      <c r="D170" s="42">
        <f>6228500-D165</f>
        <v>-3918800</v>
      </c>
      <c r="E170" s="42">
        <f>5960710-E165</f>
        <v>-620063.85000000056</v>
      </c>
      <c r="F170" s="42">
        <f>7235100-F165</f>
        <v>-4005300</v>
      </c>
      <c r="G170" s="63"/>
    </row>
    <row r="171" spans="1:7" x14ac:dyDescent="0.2">
      <c r="C171" s="3"/>
      <c r="G171" s="63"/>
    </row>
    <row r="172" spans="1:7" ht="27.95" customHeight="1" x14ac:dyDescent="0.25">
      <c r="A172" s="93" t="s">
        <v>188</v>
      </c>
      <c r="B172" s="93"/>
      <c r="C172" s="93"/>
      <c r="D172" s="93"/>
      <c r="E172" s="93"/>
      <c r="F172" s="93"/>
      <c r="G172" s="63"/>
    </row>
    <row r="173" spans="1:7" ht="44.45" customHeight="1" x14ac:dyDescent="0.2">
      <c r="C173" s="3"/>
      <c r="G173" s="63"/>
    </row>
    <row r="174" spans="1:7" ht="15.6" customHeight="1" x14ac:dyDescent="0.25">
      <c r="A174" s="48" t="s">
        <v>189</v>
      </c>
      <c r="B174" s="48"/>
      <c r="C174" s="49"/>
      <c r="D174" s="50" t="s">
        <v>190</v>
      </c>
      <c r="E174" s="51"/>
      <c r="G174" s="63"/>
    </row>
    <row r="175" spans="1:7" ht="15.6" customHeight="1" x14ac:dyDescent="0.25">
      <c r="A175" s="48" t="s">
        <v>191</v>
      </c>
      <c r="B175" s="48"/>
      <c r="C175" s="49"/>
      <c r="D175" s="50" t="s">
        <v>200</v>
      </c>
      <c r="E175" s="51"/>
      <c r="G175" s="63"/>
    </row>
    <row r="176" spans="1:7" ht="15.6" customHeight="1" x14ac:dyDescent="0.25">
      <c r="A176" s="48" t="s">
        <v>192</v>
      </c>
      <c r="B176" s="48"/>
      <c r="C176" s="49"/>
      <c r="D176" s="50" t="s">
        <v>201</v>
      </c>
      <c r="E176" s="51"/>
      <c r="G176" s="63"/>
    </row>
    <row r="177" spans="1:7" ht="15.6" customHeight="1" x14ac:dyDescent="0.25">
      <c r="A177" s="48" t="s">
        <v>193</v>
      </c>
      <c r="B177" s="48"/>
      <c r="C177" s="49"/>
      <c r="D177" s="50" t="s">
        <v>202</v>
      </c>
      <c r="E177" s="51"/>
      <c r="G177" s="63"/>
    </row>
    <row r="178" spans="1:7" ht="15.6" customHeight="1" x14ac:dyDescent="0.25">
      <c r="A178" s="44"/>
      <c r="B178" s="44"/>
      <c r="C178" s="77" t="s">
        <v>203</v>
      </c>
      <c r="D178" s="46"/>
      <c r="G178" s="63"/>
    </row>
    <row r="179" spans="1:7" ht="15.6" customHeight="1" x14ac:dyDescent="0.25">
      <c r="A179" s="95" t="s">
        <v>205</v>
      </c>
      <c r="B179" s="95"/>
      <c r="C179" s="95"/>
      <c r="D179" s="50"/>
      <c r="G179" s="63"/>
    </row>
    <row r="180" spans="1:7" ht="15.6" customHeight="1" x14ac:dyDescent="0.25">
      <c r="A180" s="44"/>
      <c r="B180" s="44"/>
      <c r="C180" s="45"/>
      <c r="D180" s="46"/>
      <c r="G180" s="63"/>
    </row>
    <row r="181" spans="1:7" ht="15.6" customHeight="1" x14ac:dyDescent="0.25">
      <c r="A181" s="44"/>
      <c r="B181" s="44"/>
      <c r="C181" s="45"/>
      <c r="D181" s="47"/>
      <c r="G181" s="63"/>
    </row>
    <row r="182" spans="1:7" ht="15.75" x14ac:dyDescent="0.25">
      <c r="A182" s="44"/>
      <c r="B182" s="44"/>
      <c r="C182" s="45"/>
      <c r="D182" s="47"/>
      <c r="G182" s="63"/>
    </row>
    <row r="183" spans="1:7" x14ac:dyDescent="0.2">
      <c r="C183" s="3"/>
      <c r="G183" s="63"/>
    </row>
    <row r="184" spans="1:7" x14ac:dyDescent="0.2">
      <c r="C184" s="3"/>
    </row>
    <row r="185" spans="1:7" x14ac:dyDescent="0.2">
      <c r="C185" s="3"/>
    </row>
    <row r="186" spans="1:7" x14ac:dyDescent="0.2">
      <c r="C186" s="3"/>
    </row>
    <row r="187" spans="1:7" x14ac:dyDescent="0.2">
      <c r="C187" s="3"/>
    </row>
    <row r="188" spans="1:7" x14ac:dyDescent="0.2">
      <c r="C188" s="3"/>
    </row>
    <row r="189" spans="1:7" x14ac:dyDescent="0.2">
      <c r="C189" s="3"/>
    </row>
    <row r="190" spans="1:7" x14ac:dyDescent="0.2">
      <c r="C190" s="3"/>
    </row>
    <row r="191" spans="1:7" x14ac:dyDescent="0.2">
      <c r="C191" s="3"/>
    </row>
    <row r="192" spans="1:7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</sheetData>
  <mergeCells count="31">
    <mergeCell ref="A179:C179"/>
    <mergeCell ref="B4:F4"/>
    <mergeCell ref="B9:F9"/>
    <mergeCell ref="B158:F158"/>
    <mergeCell ref="B155:F155"/>
    <mergeCell ref="B152:F152"/>
    <mergeCell ref="B149:F149"/>
    <mergeCell ref="B118:F118"/>
    <mergeCell ref="B113:F113"/>
    <mergeCell ref="B103:F103"/>
    <mergeCell ref="B100:F100"/>
    <mergeCell ref="B92:F92"/>
    <mergeCell ref="B89:F89"/>
    <mergeCell ref="B86:F86"/>
    <mergeCell ref="B83:F83"/>
    <mergeCell ref="B16:F16"/>
    <mergeCell ref="B20:F20"/>
    <mergeCell ref="A167:F167"/>
    <mergeCell ref="A172:F172"/>
    <mergeCell ref="B47:F47"/>
    <mergeCell ref="B40:F40"/>
    <mergeCell ref="B37:F37"/>
    <mergeCell ref="B80:F80"/>
    <mergeCell ref="B162:F162"/>
    <mergeCell ref="B34:F34"/>
    <mergeCell ref="B28:F28"/>
    <mergeCell ref="B73:F73"/>
    <mergeCell ref="B70:F70"/>
    <mergeCell ref="B66:F66"/>
    <mergeCell ref="B61:F61"/>
    <mergeCell ref="B54:F54"/>
  </mergeCells>
  <printOptions horizontalCentered="1"/>
  <pageMargins left="0" right="0" top="0.78740157480314965" bottom="0.59055118110236227" header="0.31496062992125984" footer="0.31496062992125984"/>
  <pageSetup paperSize="9" orientation="portrait" r:id="rId1"/>
  <rowBreaks count="3" manualBreakCount="3">
    <brk id="72" max="16383" man="1"/>
    <brk id="102" max="16383" man="1"/>
    <brk id="1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9"/>
  <sheetViews>
    <sheetView view="pageLayout" topLeftCell="A40" zoomScaleNormal="100" workbookViewId="0">
      <selection activeCell="F2" sqref="F2"/>
    </sheetView>
  </sheetViews>
  <sheetFormatPr defaultColWidth="9.140625" defaultRowHeight="12.75" x14ac:dyDescent="0.2"/>
  <cols>
    <col min="1" max="2" width="5.7109375" style="1" customWidth="1"/>
    <col min="3" max="3" width="33.5703125" style="1" customWidth="1"/>
    <col min="4" max="6" width="10.5703125" style="1" customWidth="1"/>
    <col min="7" max="16384" width="9.140625" style="1"/>
  </cols>
  <sheetData>
    <row r="1" spans="1:7" ht="20.100000000000001" customHeight="1" x14ac:dyDescent="0.35">
      <c r="A1" s="2" t="s">
        <v>0</v>
      </c>
    </row>
    <row r="2" spans="1:7" ht="30" customHeight="1" x14ac:dyDescent="0.35">
      <c r="A2" s="2"/>
    </row>
    <row r="3" spans="1:7" ht="45" customHeight="1" x14ac:dyDescent="0.2">
      <c r="A3" s="20" t="s">
        <v>1</v>
      </c>
      <c r="B3" s="20" t="s">
        <v>2</v>
      </c>
      <c r="C3" s="20" t="s">
        <v>3</v>
      </c>
      <c r="D3" s="21" t="s">
        <v>140</v>
      </c>
      <c r="E3" s="21" t="s">
        <v>141</v>
      </c>
      <c r="F3" s="21" t="s">
        <v>142</v>
      </c>
    </row>
    <row r="4" spans="1:7" ht="12.95" customHeight="1" x14ac:dyDescent="0.2">
      <c r="A4" s="28" t="s">
        <v>144</v>
      </c>
      <c r="B4" s="85" t="s">
        <v>147</v>
      </c>
      <c r="C4" s="86"/>
      <c r="D4" s="86"/>
      <c r="E4" s="86"/>
      <c r="F4" s="87"/>
    </row>
    <row r="5" spans="1:7" ht="12.95" hidden="1" customHeight="1" x14ac:dyDescent="0.2">
      <c r="A5" s="8">
        <v>0</v>
      </c>
      <c r="B5" s="8">
        <v>1111</v>
      </c>
      <c r="C5" s="8" t="s">
        <v>4</v>
      </c>
      <c r="D5" s="9">
        <v>1000000</v>
      </c>
      <c r="E5" s="9">
        <v>967244.21</v>
      </c>
      <c r="F5" s="9">
        <v>1150000</v>
      </c>
    </row>
    <row r="6" spans="1:7" hidden="1" x14ac:dyDescent="0.2">
      <c r="A6" s="12">
        <v>0</v>
      </c>
      <c r="B6" s="12">
        <v>1112</v>
      </c>
      <c r="C6" s="12" t="s">
        <v>5</v>
      </c>
      <c r="D6" s="13">
        <v>87000</v>
      </c>
      <c r="E6" s="13">
        <v>16683.95</v>
      </c>
      <c r="F6" s="13">
        <v>26000</v>
      </c>
    </row>
    <row r="7" spans="1:7" hidden="1" x14ac:dyDescent="0.2">
      <c r="A7" s="12">
        <v>0</v>
      </c>
      <c r="B7" s="12">
        <v>1113</v>
      </c>
      <c r="C7" s="12" t="s">
        <v>6</v>
      </c>
      <c r="D7" s="13">
        <v>100000</v>
      </c>
      <c r="E7" s="13">
        <v>92940.2</v>
      </c>
      <c r="F7" s="13">
        <v>105000</v>
      </c>
    </row>
    <row r="8" spans="1:7" hidden="1" x14ac:dyDescent="0.2">
      <c r="A8" s="12">
        <v>0</v>
      </c>
      <c r="B8" s="12">
        <v>1121</v>
      </c>
      <c r="C8" s="12" t="s">
        <v>7</v>
      </c>
      <c r="D8" s="13">
        <v>1000000</v>
      </c>
      <c r="E8" s="13">
        <v>854570.31</v>
      </c>
      <c r="F8" s="13">
        <v>1050000</v>
      </c>
    </row>
    <row r="9" spans="1:7" hidden="1" x14ac:dyDescent="0.2">
      <c r="A9" s="12">
        <v>0</v>
      </c>
      <c r="B9" s="12">
        <v>1122</v>
      </c>
      <c r="C9" s="12" t="s">
        <v>8</v>
      </c>
      <c r="D9" s="13">
        <v>100000</v>
      </c>
      <c r="E9" s="13">
        <v>81700</v>
      </c>
      <c r="F9" s="13">
        <v>100000</v>
      </c>
      <c r="G9" s="69"/>
    </row>
    <row r="10" spans="1:7" hidden="1" x14ac:dyDescent="0.2">
      <c r="A10" s="12">
        <v>0</v>
      </c>
      <c r="B10" s="12">
        <v>1211</v>
      </c>
      <c r="C10" s="12" t="s">
        <v>9</v>
      </c>
      <c r="D10" s="13">
        <v>2000000</v>
      </c>
      <c r="E10" s="13">
        <v>1988319.03</v>
      </c>
      <c r="F10" s="13">
        <v>2250000</v>
      </c>
    </row>
    <row r="11" spans="1:7" hidden="1" x14ac:dyDescent="0.2">
      <c r="A11" s="12">
        <v>0</v>
      </c>
      <c r="B11" s="12">
        <v>1334</v>
      </c>
      <c r="C11" s="12" t="s">
        <v>10</v>
      </c>
      <c r="D11" s="13">
        <v>0</v>
      </c>
      <c r="E11" s="13">
        <v>3681.76</v>
      </c>
      <c r="F11" s="13">
        <v>0</v>
      </c>
    </row>
    <row r="12" spans="1:7" hidden="1" x14ac:dyDescent="0.2">
      <c r="A12" s="12">
        <v>0</v>
      </c>
      <c r="B12" s="12">
        <v>1340</v>
      </c>
      <c r="C12" s="12" t="s">
        <v>11</v>
      </c>
      <c r="D12" s="13">
        <v>350000</v>
      </c>
      <c r="E12" s="13">
        <v>344337</v>
      </c>
      <c r="F12" s="65">
        <v>355000</v>
      </c>
      <c r="G12" s="69"/>
    </row>
    <row r="13" spans="1:7" hidden="1" x14ac:dyDescent="0.2">
      <c r="A13" s="12">
        <v>0</v>
      </c>
      <c r="B13" s="12">
        <v>1341</v>
      </c>
      <c r="C13" s="12" t="s">
        <v>12</v>
      </c>
      <c r="D13" s="13">
        <v>7000</v>
      </c>
      <c r="E13" s="13">
        <v>14970</v>
      </c>
      <c r="F13" s="13">
        <v>15000</v>
      </c>
    </row>
    <row r="14" spans="1:7" hidden="1" x14ac:dyDescent="0.2">
      <c r="A14" s="12">
        <v>0</v>
      </c>
      <c r="B14" s="12">
        <v>1342</v>
      </c>
      <c r="C14" s="12" t="s">
        <v>13</v>
      </c>
      <c r="D14" s="13">
        <v>1000</v>
      </c>
      <c r="E14" s="13">
        <v>693</v>
      </c>
      <c r="F14" s="13">
        <v>1000</v>
      </c>
    </row>
    <row r="15" spans="1:7" hidden="1" x14ac:dyDescent="0.2">
      <c r="A15" s="12">
        <v>0</v>
      </c>
      <c r="B15" s="12">
        <v>1343</v>
      </c>
      <c r="C15" s="12" t="s">
        <v>14</v>
      </c>
      <c r="D15" s="13">
        <v>0</v>
      </c>
      <c r="E15" s="13">
        <v>0</v>
      </c>
      <c r="F15" s="13">
        <v>0</v>
      </c>
    </row>
    <row r="16" spans="1:7" hidden="1" x14ac:dyDescent="0.2">
      <c r="A16" s="12">
        <v>0</v>
      </c>
      <c r="B16" s="12">
        <v>1345</v>
      </c>
      <c r="C16" s="12" t="s">
        <v>15</v>
      </c>
      <c r="D16" s="13">
        <v>2000</v>
      </c>
      <c r="E16" s="13">
        <v>2143</v>
      </c>
      <c r="F16" s="13">
        <v>2200</v>
      </c>
    </row>
    <row r="17" spans="1:6" hidden="1" x14ac:dyDescent="0.2">
      <c r="A17" s="12">
        <v>0</v>
      </c>
      <c r="B17" s="12">
        <v>1361</v>
      </c>
      <c r="C17" s="12" t="s">
        <v>16</v>
      </c>
      <c r="D17" s="13">
        <v>6500</v>
      </c>
      <c r="E17" s="13">
        <v>3090</v>
      </c>
      <c r="F17" s="13">
        <v>6500</v>
      </c>
    </row>
    <row r="18" spans="1:6" hidden="1" x14ac:dyDescent="0.2">
      <c r="A18" s="12">
        <v>0</v>
      </c>
      <c r="B18" s="12">
        <v>1383</v>
      </c>
      <c r="C18" s="12" t="s">
        <v>17</v>
      </c>
      <c r="D18" s="13">
        <v>13000</v>
      </c>
      <c r="E18" s="13">
        <v>22458.04</v>
      </c>
      <c r="F18" s="13">
        <v>23000</v>
      </c>
    </row>
    <row r="19" spans="1:6" hidden="1" x14ac:dyDescent="0.2">
      <c r="A19" s="12">
        <v>0</v>
      </c>
      <c r="B19" s="12">
        <v>1511</v>
      </c>
      <c r="C19" s="12" t="s">
        <v>18</v>
      </c>
      <c r="D19" s="13">
        <v>1100000</v>
      </c>
      <c r="E19" s="13">
        <v>830588.91</v>
      </c>
      <c r="F19" s="13">
        <v>1100000</v>
      </c>
    </row>
    <row r="20" spans="1:6" hidden="1" x14ac:dyDescent="0.2">
      <c r="A20" s="12">
        <v>0</v>
      </c>
      <c r="B20" s="12">
        <v>4111</v>
      </c>
      <c r="C20" s="12" t="s">
        <v>19</v>
      </c>
      <c r="D20" s="13">
        <v>7000</v>
      </c>
      <c r="E20" s="13">
        <v>41263</v>
      </c>
      <c r="F20" s="13">
        <v>10000</v>
      </c>
    </row>
    <row r="21" spans="1:6" hidden="1" x14ac:dyDescent="0.2">
      <c r="A21" s="12">
        <v>0</v>
      </c>
      <c r="B21" s="12">
        <v>4112</v>
      </c>
      <c r="C21" s="12" t="s">
        <v>20</v>
      </c>
      <c r="D21" s="13">
        <v>65000</v>
      </c>
      <c r="E21" s="13">
        <v>63750</v>
      </c>
      <c r="F21" s="13">
        <v>70000</v>
      </c>
    </row>
    <row r="22" spans="1:6" hidden="1" x14ac:dyDescent="0.2">
      <c r="A22" s="10">
        <v>0</v>
      </c>
      <c r="B22" s="10">
        <v>4216</v>
      </c>
      <c r="C22" s="10" t="s">
        <v>21</v>
      </c>
      <c r="D22" s="11">
        <v>0</v>
      </c>
      <c r="E22" s="11">
        <v>170452</v>
      </c>
      <c r="F22" s="11">
        <v>129000</v>
      </c>
    </row>
    <row r="23" spans="1:6" x14ac:dyDescent="0.2">
      <c r="A23" s="25" t="s">
        <v>144</v>
      </c>
      <c r="B23" s="22"/>
      <c r="C23" s="22" t="s">
        <v>146</v>
      </c>
      <c r="D23" s="30">
        <f>SUM(D5:D22)</f>
        <v>5838500</v>
      </c>
      <c r="E23" s="30">
        <f>SUM(E5:E22)</f>
        <v>5498884.4100000001</v>
      </c>
      <c r="F23" s="30">
        <f>SUM(F5:F22)</f>
        <v>6392700</v>
      </c>
    </row>
    <row r="24" spans="1:6" x14ac:dyDescent="0.2">
      <c r="A24" s="29" t="s">
        <v>145</v>
      </c>
      <c r="B24" s="82" t="s">
        <v>148</v>
      </c>
      <c r="C24" s="88"/>
      <c r="D24" s="88"/>
      <c r="E24" s="88"/>
      <c r="F24" s="89"/>
    </row>
    <row r="25" spans="1:6" ht="38.25" hidden="1" x14ac:dyDescent="0.2">
      <c r="A25" s="5">
        <v>1032</v>
      </c>
      <c r="B25" s="5">
        <v>2111</v>
      </c>
      <c r="C25" s="7" t="s">
        <v>22</v>
      </c>
      <c r="D25" s="6">
        <v>1000</v>
      </c>
      <c r="E25" s="6">
        <v>43800</v>
      </c>
      <c r="F25" s="6">
        <v>44000</v>
      </c>
    </row>
    <row r="26" spans="1:6" x14ac:dyDescent="0.2">
      <c r="A26" s="22">
        <v>1032</v>
      </c>
      <c r="B26" s="22"/>
      <c r="C26" s="22" t="s">
        <v>150</v>
      </c>
      <c r="D26" s="30">
        <f>SUM(D25:D25)</f>
        <v>1000</v>
      </c>
      <c r="E26" s="30">
        <f>SUM(E25:E25)</f>
        <v>43800</v>
      </c>
      <c r="F26" s="30">
        <f>SUM(F25:F25)</f>
        <v>44000</v>
      </c>
    </row>
    <row r="27" spans="1:6" s="26" customFormat="1" ht="15" x14ac:dyDescent="0.25">
      <c r="A27" s="24">
        <v>2310</v>
      </c>
      <c r="B27" s="82" t="s">
        <v>149</v>
      </c>
      <c r="C27" s="83"/>
      <c r="D27" s="83"/>
      <c r="E27" s="83"/>
      <c r="F27" s="84"/>
    </row>
    <row r="28" spans="1:6" ht="25.5" hidden="1" x14ac:dyDescent="0.2">
      <c r="A28" s="5">
        <v>2310</v>
      </c>
      <c r="B28" s="5">
        <v>2132</v>
      </c>
      <c r="C28" s="7" t="s">
        <v>23</v>
      </c>
      <c r="D28" s="6">
        <v>0</v>
      </c>
      <c r="E28" s="6">
        <v>25000</v>
      </c>
      <c r="F28" s="6">
        <v>7000</v>
      </c>
    </row>
    <row r="29" spans="1:6" hidden="1" x14ac:dyDescent="0.2">
      <c r="A29" s="5">
        <v>2310</v>
      </c>
      <c r="B29" s="5">
        <v>2310</v>
      </c>
      <c r="C29" s="5" t="s">
        <v>24</v>
      </c>
      <c r="D29" s="6">
        <v>3000</v>
      </c>
      <c r="E29" s="6">
        <v>0</v>
      </c>
      <c r="F29" s="6">
        <v>0</v>
      </c>
    </row>
    <row r="30" spans="1:6" x14ac:dyDescent="0.2">
      <c r="A30" s="22">
        <v>2310</v>
      </c>
      <c r="B30" s="22"/>
      <c r="C30" s="22" t="s">
        <v>146</v>
      </c>
      <c r="D30" s="30">
        <f>SUM(D28:D29)</f>
        <v>3000</v>
      </c>
      <c r="E30" s="30">
        <f>SUM(E28:E29)</f>
        <v>25000</v>
      </c>
      <c r="F30" s="30">
        <f>SUM(F28:F29)</f>
        <v>7000</v>
      </c>
    </row>
    <row r="31" spans="1:6" s="26" customFormat="1" ht="15" x14ac:dyDescent="0.25">
      <c r="A31" s="24">
        <v>2321</v>
      </c>
      <c r="B31" s="82" t="s">
        <v>157</v>
      </c>
      <c r="C31" s="83"/>
      <c r="D31" s="83"/>
      <c r="E31" s="83"/>
      <c r="F31" s="84"/>
    </row>
    <row r="32" spans="1:6" s="26" customFormat="1" ht="25.5" hidden="1" x14ac:dyDescent="0.2">
      <c r="A32" s="23">
        <v>2321</v>
      </c>
      <c r="B32" s="33">
        <v>2132</v>
      </c>
      <c r="C32" s="7" t="s">
        <v>158</v>
      </c>
      <c r="D32" s="34">
        <v>0</v>
      </c>
      <c r="E32" s="34">
        <v>0</v>
      </c>
      <c r="F32" s="34">
        <v>11000</v>
      </c>
    </row>
    <row r="33" spans="1:6" x14ac:dyDescent="0.2">
      <c r="A33" s="22">
        <v>2321</v>
      </c>
      <c r="B33" s="31"/>
      <c r="C33" s="32" t="s">
        <v>150</v>
      </c>
      <c r="D33" s="30">
        <f>SUM(D31:D32)</f>
        <v>0</v>
      </c>
      <c r="E33" s="30">
        <f>SUM(E31:E32)</f>
        <v>0</v>
      </c>
      <c r="F33" s="30">
        <f>SUM(F31:F32)</f>
        <v>11000</v>
      </c>
    </row>
    <row r="34" spans="1:6" s="26" customFormat="1" ht="15" x14ac:dyDescent="0.25">
      <c r="A34" s="24">
        <v>3412</v>
      </c>
      <c r="B34" s="82" t="s">
        <v>151</v>
      </c>
      <c r="C34" s="83"/>
      <c r="D34" s="83"/>
      <c r="E34" s="83"/>
      <c r="F34" s="84"/>
    </row>
    <row r="35" spans="1:6" ht="25.5" hidden="1" x14ac:dyDescent="0.2">
      <c r="A35" s="5">
        <v>3412</v>
      </c>
      <c r="B35" s="5">
        <v>2139</v>
      </c>
      <c r="C35" s="7" t="s">
        <v>25</v>
      </c>
      <c r="D35" s="6">
        <v>10000</v>
      </c>
      <c r="E35" s="6">
        <v>1560</v>
      </c>
      <c r="F35" s="6">
        <v>3000</v>
      </c>
    </row>
    <row r="36" spans="1:6" x14ac:dyDescent="0.2">
      <c r="A36" s="22">
        <v>3412</v>
      </c>
      <c r="B36" s="22"/>
      <c r="C36" s="22" t="s">
        <v>146</v>
      </c>
      <c r="D36" s="30">
        <f>SUM(D35:D35)</f>
        <v>10000</v>
      </c>
      <c r="E36" s="30">
        <f>SUM(E35:E35)</f>
        <v>1560</v>
      </c>
      <c r="F36" s="30">
        <f>SUM(F35:F35)</f>
        <v>3000</v>
      </c>
    </row>
    <row r="37" spans="1:6" s="26" customFormat="1" ht="15" x14ac:dyDescent="0.25">
      <c r="A37" s="24">
        <v>3613</v>
      </c>
      <c r="B37" s="82" t="s">
        <v>152</v>
      </c>
      <c r="C37" s="83"/>
      <c r="D37" s="83"/>
      <c r="E37" s="83"/>
      <c r="F37" s="84"/>
    </row>
    <row r="38" spans="1:6" ht="25.5" hidden="1" x14ac:dyDescent="0.2">
      <c r="A38" s="5">
        <v>3613</v>
      </c>
      <c r="B38" s="5">
        <v>2132</v>
      </c>
      <c r="C38" s="7" t="s">
        <v>26</v>
      </c>
      <c r="D38" s="6">
        <v>35000</v>
      </c>
      <c r="E38" s="6">
        <v>48800</v>
      </c>
      <c r="F38" s="6">
        <v>50000</v>
      </c>
    </row>
    <row r="39" spans="1:6" x14ac:dyDescent="0.2">
      <c r="A39" s="22">
        <v>3613</v>
      </c>
      <c r="B39" s="22"/>
      <c r="C39" s="22" t="s">
        <v>146</v>
      </c>
      <c r="D39" s="30">
        <f>SUM(D38:D38)</f>
        <v>35000</v>
      </c>
      <c r="E39" s="30">
        <f>SUM(E38:E38)</f>
        <v>48800</v>
      </c>
      <c r="F39" s="30">
        <f>SUM(F38:F38)</f>
        <v>50000</v>
      </c>
    </row>
    <row r="40" spans="1:6" s="26" customFormat="1" ht="14.1" customHeight="1" x14ac:dyDescent="0.25">
      <c r="A40" s="27">
        <v>3639</v>
      </c>
      <c r="B40" s="82" t="s">
        <v>153</v>
      </c>
      <c r="C40" s="83"/>
      <c r="D40" s="83"/>
      <c r="E40" s="83"/>
      <c r="F40" s="84"/>
    </row>
    <row r="41" spans="1:6" ht="25.5" hidden="1" x14ac:dyDescent="0.2">
      <c r="A41" s="8">
        <v>3639</v>
      </c>
      <c r="B41" s="8">
        <v>2119</v>
      </c>
      <c r="C41" s="14" t="s">
        <v>27</v>
      </c>
      <c r="D41" s="9">
        <v>0</v>
      </c>
      <c r="E41" s="9">
        <v>2450</v>
      </c>
      <c r="F41" s="9">
        <v>2500</v>
      </c>
    </row>
    <row r="42" spans="1:6" ht="25.5" hidden="1" x14ac:dyDescent="0.2">
      <c r="A42" s="12">
        <v>3639</v>
      </c>
      <c r="B42" s="12">
        <v>2131</v>
      </c>
      <c r="C42" s="16" t="s">
        <v>28</v>
      </c>
      <c r="D42" s="13">
        <v>75000</v>
      </c>
      <c r="E42" s="13">
        <v>53570</v>
      </c>
      <c r="F42" s="13">
        <v>63000</v>
      </c>
    </row>
    <row r="43" spans="1:6" ht="25.5" hidden="1" x14ac:dyDescent="0.2">
      <c r="A43" s="10">
        <v>3639</v>
      </c>
      <c r="B43" s="10">
        <v>2139</v>
      </c>
      <c r="C43" s="15" t="s">
        <v>29</v>
      </c>
      <c r="D43" s="11">
        <v>5500</v>
      </c>
      <c r="E43" s="11">
        <v>6000</v>
      </c>
      <c r="F43" s="11">
        <v>6000</v>
      </c>
    </row>
    <row r="44" spans="1:6" x14ac:dyDescent="0.2">
      <c r="A44" s="22">
        <v>3639</v>
      </c>
      <c r="B44" s="22"/>
      <c r="C44" s="22" t="s">
        <v>146</v>
      </c>
      <c r="D44" s="30">
        <f>SUM(D41:D43)</f>
        <v>80500</v>
      </c>
      <c r="E44" s="30">
        <f>SUM(E41:E43)</f>
        <v>62020</v>
      </c>
      <c r="F44" s="30">
        <f>SUM(F41:F43)</f>
        <v>71500</v>
      </c>
    </row>
    <row r="45" spans="1:6" s="26" customFormat="1" ht="15" x14ac:dyDescent="0.25">
      <c r="A45" s="27">
        <v>3722</v>
      </c>
      <c r="B45" s="82" t="s">
        <v>154</v>
      </c>
      <c r="C45" s="83"/>
      <c r="D45" s="83"/>
      <c r="E45" s="83"/>
      <c r="F45" s="84"/>
    </row>
    <row r="46" spans="1:6" ht="38.25" hidden="1" x14ac:dyDescent="0.2">
      <c r="A46" s="8">
        <v>3722</v>
      </c>
      <c r="B46" s="8">
        <v>2111</v>
      </c>
      <c r="C46" s="14" t="s">
        <v>30</v>
      </c>
      <c r="D46" s="9">
        <v>100000</v>
      </c>
      <c r="E46" s="9">
        <v>129180</v>
      </c>
      <c r="F46" s="9">
        <v>125000</v>
      </c>
    </row>
    <row r="47" spans="1:6" ht="25.5" hidden="1" x14ac:dyDescent="0.2">
      <c r="A47" s="17">
        <v>3722</v>
      </c>
      <c r="B47" s="17">
        <v>2112</v>
      </c>
      <c r="C47" s="18" t="s">
        <v>31</v>
      </c>
      <c r="D47" s="19">
        <v>0</v>
      </c>
      <c r="E47" s="19">
        <v>605</v>
      </c>
      <c r="F47" s="19">
        <v>0</v>
      </c>
    </row>
    <row r="48" spans="1:6" x14ac:dyDescent="0.2">
      <c r="A48" s="22">
        <v>3722</v>
      </c>
      <c r="B48" s="22"/>
      <c r="C48" s="22" t="s">
        <v>146</v>
      </c>
      <c r="D48" s="30">
        <f>SUM(D46:D47)</f>
        <v>100000</v>
      </c>
      <c r="E48" s="30">
        <f>SUM(E46:E47)</f>
        <v>129785</v>
      </c>
      <c r="F48" s="30">
        <f>SUM(F46:F47)</f>
        <v>125000</v>
      </c>
    </row>
    <row r="49" spans="1:6" s="26" customFormat="1" ht="15" x14ac:dyDescent="0.25">
      <c r="A49" s="24">
        <v>3726</v>
      </c>
      <c r="B49" s="82" t="s">
        <v>195</v>
      </c>
      <c r="C49" s="83"/>
      <c r="D49" s="83"/>
      <c r="E49" s="83"/>
      <c r="F49" s="84"/>
    </row>
    <row r="50" spans="1:6" ht="38.25" hidden="1" x14ac:dyDescent="0.2">
      <c r="A50" s="5">
        <v>3726</v>
      </c>
      <c r="B50" s="5">
        <v>2111</v>
      </c>
      <c r="C50" s="7" t="s">
        <v>32</v>
      </c>
      <c r="D50" s="6">
        <v>0</v>
      </c>
      <c r="E50" s="6">
        <v>2629</v>
      </c>
      <c r="F50" s="6">
        <v>2600</v>
      </c>
    </row>
    <row r="51" spans="1:6" x14ac:dyDescent="0.2">
      <c r="A51" s="22">
        <v>3726</v>
      </c>
      <c r="B51" s="22"/>
      <c r="C51" s="22" t="s">
        <v>146</v>
      </c>
      <c r="D51" s="30">
        <f>SUM(D50:D50)</f>
        <v>0</v>
      </c>
      <c r="E51" s="30">
        <f>SUM(E50:E50)</f>
        <v>2629</v>
      </c>
      <c r="F51" s="30">
        <f>SUM(F50:F50)</f>
        <v>2600</v>
      </c>
    </row>
    <row r="52" spans="1:6" s="26" customFormat="1" ht="15" x14ac:dyDescent="0.25">
      <c r="A52" s="27">
        <v>6171</v>
      </c>
      <c r="B52" s="82" t="s">
        <v>155</v>
      </c>
      <c r="C52" s="83"/>
      <c r="D52" s="83"/>
      <c r="E52" s="83"/>
      <c r="F52" s="84"/>
    </row>
    <row r="53" spans="1:6" ht="25.5" hidden="1" x14ac:dyDescent="0.2">
      <c r="A53" s="8">
        <v>6171</v>
      </c>
      <c r="B53" s="8">
        <v>2111</v>
      </c>
      <c r="C53" s="14" t="s">
        <v>33</v>
      </c>
      <c r="D53" s="9">
        <v>2000</v>
      </c>
      <c r="E53" s="9">
        <v>0</v>
      </c>
      <c r="F53" s="9">
        <v>0</v>
      </c>
    </row>
    <row r="54" spans="1:6" ht="25.5" hidden="1" x14ac:dyDescent="0.2">
      <c r="A54" s="12">
        <v>6171</v>
      </c>
      <c r="B54" s="12">
        <v>2112</v>
      </c>
      <c r="C54" s="16" t="s">
        <v>34</v>
      </c>
      <c r="D54" s="13">
        <v>0</v>
      </c>
      <c r="E54" s="13">
        <v>300</v>
      </c>
      <c r="F54" s="13">
        <v>0</v>
      </c>
    </row>
    <row r="55" spans="1:6" ht="25.5" hidden="1" x14ac:dyDescent="0.2">
      <c r="A55" s="71">
        <v>6171</v>
      </c>
      <c r="B55" s="71">
        <v>2324</v>
      </c>
      <c r="C55" s="72" t="s">
        <v>35</v>
      </c>
      <c r="D55" s="73">
        <v>10000</v>
      </c>
      <c r="E55" s="73">
        <v>22574</v>
      </c>
      <c r="F55" s="73">
        <v>22000</v>
      </c>
    </row>
    <row r="56" spans="1:6" hidden="1" x14ac:dyDescent="0.2">
      <c r="A56" s="17">
        <v>6171</v>
      </c>
      <c r="B56" s="17">
        <v>3111</v>
      </c>
      <c r="C56" s="18" t="s">
        <v>198</v>
      </c>
      <c r="D56" s="19">
        <v>0</v>
      </c>
      <c r="E56" s="19">
        <v>0</v>
      </c>
      <c r="F56" s="68">
        <v>384300</v>
      </c>
    </row>
    <row r="57" spans="1:6" x14ac:dyDescent="0.2">
      <c r="A57" s="22">
        <v>6171</v>
      </c>
      <c r="B57" s="22"/>
      <c r="C57" s="22" t="s">
        <v>146</v>
      </c>
      <c r="D57" s="30">
        <f>SUM(D53:D56)</f>
        <v>12000</v>
      </c>
      <c r="E57" s="30">
        <f>SUM(E53:E56)</f>
        <v>22874</v>
      </c>
      <c r="F57" s="30">
        <f>SUM(F53:F56)</f>
        <v>406300</v>
      </c>
    </row>
    <row r="58" spans="1:6" s="26" customFormat="1" ht="15" x14ac:dyDescent="0.25">
      <c r="A58" s="24">
        <v>6310</v>
      </c>
      <c r="B58" s="82" t="s">
        <v>185</v>
      </c>
      <c r="C58" s="83"/>
      <c r="D58" s="83"/>
      <c r="E58" s="83"/>
      <c r="F58" s="84"/>
    </row>
    <row r="59" spans="1:6" ht="25.5" hidden="1" x14ac:dyDescent="0.2">
      <c r="A59" s="8">
        <v>6310</v>
      </c>
      <c r="B59" s="8">
        <v>2141</v>
      </c>
      <c r="C59" s="14" t="s">
        <v>36</v>
      </c>
      <c r="D59" s="9">
        <v>3500</v>
      </c>
      <c r="E59" s="9">
        <v>2268</v>
      </c>
      <c r="F59" s="9">
        <v>2000</v>
      </c>
    </row>
    <row r="60" spans="1:6" ht="26.1" hidden="1" customHeight="1" x14ac:dyDescent="0.2">
      <c r="A60" s="17">
        <v>6310</v>
      </c>
      <c r="B60" s="17">
        <v>2142</v>
      </c>
      <c r="C60" s="18" t="s">
        <v>37</v>
      </c>
      <c r="D60" s="19">
        <v>25000</v>
      </c>
      <c r="E60" s="19">
        <v>13090</v>
      </c>
      <c r="F60" s="19">
        <v>0</v>
      </c>
    </row>
    <row r="61" spans="1:6" x14ac:dyDescent="0.2">
      <c r="A61" s="22">
        <v>6310</v>
      </c>
      <c r="B61" s="22"/>
      <c r="C61" s="22" t="s">
        <v>146</v>
      </c>
      <c r="D61" s="30">
        <f>SUM(D59:D60)</f>
        <v>28500</v>
      </c>
      <c r="E61" s="30">
        <f>SUM(E59:E60)</f>
        <v>15358</v>
      </c>
      <c r="F61" s="30">
        <f>SUM(F59:F60)</f>
        <v>2000</v>
      </c>
    </row>
    <row r="62" spans="1:6" s="26" customFormat="1" ht="15" x14ac:dyDescent="0.25">
      <c r="A62" s="24">
        <v>6330</v>
      </c>
      <c r="B62" s="82" t="s">
        <v>156</v>
      </c>
      <c r="C62" s="83"/>
      <c r="D62" s="83"/>
      <c r="E62" s="83"/>
      <c r="F62" s="84"/>
    </row>
    <row r="63" spans="1:6" ht="26.1" hidden="1" customHeight="1" x14ac:dyDescent="0.2">
      <c r="A63" s="5">
        <v>6330</v>
      </c>
      <c r="B63" s="5">
        <v>4131</v>
      </c>
      <c r="C63" s="7" t="s">
        <v>38</v>
      </c>
      <c r="D63" s="6">
        <v>120000</v>
      </c>
      <c r="E63" s="6">
        <v>110000</v>
      </c>
      <c r="F63" s="6">
        <v>120000</v>
      </c>
    </row>
    <row r="64" spans="1:6" x14ac:dyDescent="0.2">
      <c r="A64" s="22">
        <v>6330</v>
      </c>
      <c r="B64" s="22"/>
      <c r="C64" s="22" t="s">
        <v>146</v>
      </c>
      <c r="D64" s="30">
        <f>SUM(D63:D63)</f>
        <v>120000</v>
      </c>
      <c r="E64" s="30">
        <f>SUM(E63:E63)</f>
        <v>110000</v>
      </c>
      <c r="F64" s="30">
        <f>SUM(F63:F63)</f>
        <v>120000</v>
      </c>
    </row>
    <row r="65" spans="1:6" ht="35.1" customHeight="1" x14ac:dyDescent="0.2">
      <c r="A65" s="35"/>
      <c r="B65" s="35"/>
      <c r="C65" s="36" t="s">
        <v>143</v>
      </c>
      <c r="D65" s="37">
        <f>D64+D61+D57+D51+D48+D44+D39+D36+D30+D26+D23</f>
        <v>6228500</v>
      </c>
      <c r="E65" s="37">
        <f t="shared" ref="E65" si="0">E64+E61+E57+E51+E48+E44+E39+E36+E30+E26+E23</f>
        <v>5960710.4100000001</v>
      </c>
      <c r="F65" s="37">
        <f>F64+F61+F57+F51+F48+F44+F39+F36+F33+F30+F26+F23</f>
        <v>7235100</v>
      </c>
    </row>
    <row r="66" spans="1:6" x14ac:dyDescent="0.2">
      <c r="D66" s="4"/>
      <c r="E66" s="4"/>
      <c r="F66" s="4"/>
    </row>
    <row r="67" spans="1:6" ht="26.1" customHeight="1" x14ac:dyDescent="0.25">
      <c r="A67" s="80" t="s">
        <v>187</v>
      </c>
      <c r="B67" s="81"/>
      <c r="C67" s="81"/>
      <c r="D67" s="81"/>
      <c r="E67" s="81"/>
      <c r="F67" s="81"/>
    </row>
    <row r="68" spans="1:6" x14ac:dyDescent="0.2">
      <c r="E68" s="4"/>
      <c r="F68" s="4"/>
    </row>
    <row r="69" spans="1:6" x14ac:dyDescent="0.2">
      <c r="E69" s="4"/>
      <c r="F69" s="4"/>
    </row>
  </sheetData>
  <mergeCells count="13">
    <mergeCell ref="B37:F37"/>
    <mergeCell ref="B4:F4"/>
    <mergeCell ref="B24:F24"/>
    <mergeCell ref="B27:F27"/>
    <mergeCell ref="B31:F31"/>
    <mergeCell ref="B34:F34"/>
    <mergeCell ref="A67:F67"/>
    <mergeCell ref="B40:F40"/>
    <mergeCell ref="B45:F45"/>
    <mergeCell ref="B49:F49"/>
    <mergeCell ref="B52:F52"/>
    <mergeCell ref="B58:F58"/>
    <mergeCell ref="B62:F62"/>
  </mergeCells>
  <pageMargins left="0.7" right="0.7" top="0.78740157499999996" bottom="0.78740157499999996" header="0.3" footer="0.3"/>
  <pageSetup paperSize="9" orientation="portrait" r:id="rId1"/>
  <headerFooter>
    <oddHeader>&amp;C1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4"/>
  <sheetViews>
    <sheetView view="pageLayout" topLeftCell="A167" zoomScaleNormal="100" workbookViewId="0">
      <selection activeCell="D180" sqref="D180"/>
    </sheetView>
  </sheetViews>
  <sheetFormatPr defaultColWidth="9.140625" defaultRowHeight="12.75" x14ac:dyDescent="0.2"/>
  <cols>
    <col min="1" max="2" width="5.7109375" style="1" customWidth="1"/>
    <col min="3" max="3" width="33.5703125" style="1" customWidth="1"/>
    <col min="4" max="6" width="11.5703125" style="4" customWidth="1"/>
    <col min="7" max="16384" width="9.140625" style="1"/>
  </cols>
  <sheetData>
    <row r="1" spans="1:7" ht="20.100000000000001" customHeight="1" x14ac:dyDescent="0.35">
      <c r="A1" s="2" t="s">
        <v>39</v>
      </c>
    </row>
    <row r="2" spans="1:7" ht="20.100000000000001" customHeight="1" x14ac:dyDescent="0.35">
      <c r="A2" s="2"/>
    </row>
    <row r="3" spans="1:7" ht="45" customHeight="1" x14ac:dyDescent="0.2">
      <c r="A3" s="20" t="s">
        <v>1</v>
      </c>
      <c r="B3" s="20" t="s">
        <v>2</v>
      </c>
      <c r="C3" s="20" t="s">
        <v>3</v>
      </c>
      <c r="D3" s="21" t="s">
        <v>140</v>
      </c>
      <c r="E3" s="21" t="s">
        <v>141</v>
      </c>
      <c r="F3" s="21" t="s">
        <v>142</v>
      </c>
    </row>
    <row r="4" spans="1:7" s="26" customFormat="1" ht="12.95" customHeight="1" x14ac:dyDescent="0.2">
      <c r="A4" s="40">
        <v>1032</v>
      </c>
      <c r="B4" s="85" t="s">
        <v>159</v>
      </c>
      <c r="C4" s="96"/>
      <c r="D4" s="96"/>
      <c r="E4" s="96"/>
      <c r="F4" s="97"/>
    </row>
    <row r="5" spans="1:7" ht="25.5" hidden="1" x14ac:dyDescent="0.2">
      <c r="A5" s="8">
        <v>1032</v>
      </c>
      <c r="B5" s="8">
        <v>5021</v>
      </c>
      <c r="C5" s="14" t="s">
        <v>40</v>
      </c>
      <c r="D5" s="9">
        <v>30000</v>
      </c>
      <c r="E5" s="9">
        <v>12090</v>
      </c>
      <c r="F5" s="9">
        <v>20000</v>
      </c>
      <c r="G5" s="59"/>
    </row>
    <row r="6" spans="1:7" ht="25.5" hidden="1" x14ac:dyDescent="0.2">
      <c r="A6" s="12">
        <v>1032</v>
      </c>
      <c r="B6" s="12">
        <v>5139</v>
      </c>
      <c r="C6" s="16" t="s">
        <v>41</v>
      </c>
      <c r="D6" s="13">
        <v>5000</v>
      </c>
      <c r="E6" s="13">
        <v>0</v>
      </c>
      <c r="F6" s="13">
        <v>2000</v>
      </c>
      <c r="G6" s="59"/>
    </row>
    <row r="7" spans="1:7" ht="25.5" hidden="1" x14ac:dyDescent="0.2">
      <c r="A7" s="10">
        <v>1032</v>
      </c>
      <c r="B7" s="10">
        <v>5169</v>
      </c>
      <c r="C7" s="15" t="s">
        <v>42</v>
      </c>
      <c r="D7" s="11">
        <v>5000</v>
      </c>
      <c r="E7" s="67">
        <v>23232</v>
      </c>
      <c r="F7" s="11">
        <v>20000</v>
      </c>
      <c r="G7" s="59"/>
    </row>
    <row r="8" spans="1:7" x14ac:dyDescent="0.2">
      <c r="A8" s="22">
        <v>1032</v>
      </c>
      <c r="B8" s="22"/>
      <c r="C8" s="39" t="s">
        <v>146</v>
      </c>
      <c r="D8" s="30">
        <f>SUM(D5:D7)</f>
        <v>40000</v>
      </c>
      <c r="E8" s="30">
        <f>SUM(E5:E7)</f>
        <v>35322</v>
      </c>
      <c r="F8" s="30">
        <f>SUM(F5:F7)</f>
        <v>42000</v>
      </c>
      <c r="G8" s="59"/>
    </row>
    <row r="9" spans="1:7" ht="15" x14ac:dyDescent="0.2">
      <c r="A9" s="38">
        <v>2212</v>
      </c>
      <c r="B9" s="98" t="s">
        <v>160</v>
      </c>
      <c r="C9" s="96"/>
      <c r="D9" s="96"/>
      <c r="E9" s="96"/>
      <c r="F9" s="97"/>
      <c r="G9" s="59"/>
    </row>
    <row r="10" spans="1:7" ht="25.5" hidden="1" x14ac:dyDescent="0.2">
      <c r="A10" s="8">
        <v>2212</v>
      </c>
      <c r="B10" s="8">
        <v>5137</v>
      </c>
      <c r="C10" s="14" t="s">
        <v>43</v>
      </c>
      <c r="D10" s="9">
        <v>0</v>
      </c>
      <c r="E10" s="9">
        <v>10151.9</v>
      </c>
      <c r="F10" s="9">
        <v>10000</v>
      </c>
      <c r="G10" s="59"/>
    </row>
    <row r="11" spans="1:7" hidden="1" x14ac:dyDescent="0.2">
      <c r="A11" s="12">
        <v>2212</v>
      </c>
      <c r="B11" s="12">
        <v>5139</v>
      </c>
      <c r="C11" s="16" t="s">
        <v>44</v>
      </c>
      <c r="D11" s="13">
        <v>100000</v>
      </c>
      <c r="E11" s="13">
        <v>2439</v>
      </c>
      <c r="F11" s="13">
        <v>30000</v>
      </c>
      <c r="G11" s="59"/>
    </row>
    <row r="12" spans="1:7" hidden="1" x14ac:dyDescent="0.2">
      <c r="A12" s="12">
        <v>2212</v>
      </c>
      <c r="B12" s="12">
        <v>5169</v>
      </c>
      <c r="C12" s="16" t="s">
        <v>45</v>
      </c>
      <c r="D12" s="13">
        <v>100000</v>
      </c>
      <c r="E12" s="13">
        <v>40685</v>
      </c>
      <c r="F12" s="13">
        <v>100000</v>
      </c>
      <c r="G12" s="59"/>
    </row>
    <row r="13" spans="1:7" ht="25.5" hidden="1" x14ac:dyDescent="0.2">
      <c r="A13" s="12">
        <v>2212</v>
      </c>
      <c r="B13" s="12">
        <v>5171</v>
      </c>
      <c r="C13" s="16" t="s">
        <v>184</v>
      </c>
      <c r="D13" s="13">
        <v>3000000</v>
      </c>
      <c r="E13" s="13">
        <v>50911</v>
      </c>
      <c r="F13" s="13">
        <v>3100000</v>
      </c>
      <c r="G13" s="59"/>
    </row>
    <row r="14" spans="1:7" hidden="1" x14ac:dyDescent="0.2">
      <c r="A14" s="10">
        <v>2212</v>
      </c>
      <c r="B14" s="10">
        <v>6121</v>
      </c>
      <c r="C14" s="15" t="s">
        <v>46</v>
      </c>
      <c r="D14" s="11">
        <v>0</v>
      </c>
      <c r="E14" s="11">
        <v>0</v>
      </c>
      <c r="F14" s="11">
        <v>0</v>
      </c>
      <c r="G14" s="59"/>
    </row>
    <row r="15" spans="1:7" x14ac:dyDescent="0.2">
      <c r="A15" s="22">
        <v>2212</v>
      </c>
      <c r="B15" s="22"/>
      <c r="C15" s="39" t="s">
        <v>146</v>
      </c>
      <c r="D15" s="30">
        <f>SUM(D10:D14)</f>
        <v>3200000</v>
      </c>
      <c r="E15" s="30">
        <f>SUM(E10:E14)</f>
        <v>104186.9</v>
      </c>
      <c r="F15" s="30">
        <f>SUM(F10:F14)</f>
        <v>3240000</v>
      </c>
      <c r="G15" s="59"/>
    </row>
    <row r="16" spans="1:7" ht="15" x14ac:dyDescent="0.25">
      <c r="A16" s="38">
        <v>2221</v>
      </c>
      <c r="B16" s="90" t="s">
        <v>161</v>
      </c>
      <c r="C16" s="91"/>
      <c r="D16" s="91"/>
      <c r="E16" s="91"/>
      <c r="F16" s="92"/>
      <c r="G16" s="59"/>
    </row>
    <row r="17" spans="1:7" ht="25.5" hidden="1" x14ac:dyDescent="0.2">
      <c r="A17" s="8">
        <v>2221</v>
      </c>
      <c r="B17" s="8">
        <v>5193</v>
      </c>
      <c r="C17" s="14" t="s">
        <v>47</v>
      </c>
      <c r="D17" s="9">
        <v>110000</v>
      </c>
      <c r="E17" s="9">
        <v>86269.8</v>
      </c>
      <c r="F17" s="9">
        <v>88300</v>
      </c>
      <c r="G17" s="59"/>
    </row>
    <row r="18" spans="1:7" ht="25.5" hidden="1" x14ac:dyDescent="0.2">
      <c r="A18" s="17">
        <v>2221</v>
      </c>
      <c r="B18" s="17">
        <v>6121</v>
      </c>
      <c r="C18" s="18" t="s">
        <v>48</v>
      </c>
      <c r="D18" s="19">
        <v>100000</v>
      </c>
      <c r="E18" s="19">
        <v>0</v>
      </c>
      <c r="F18" s="19">
        <v>0</v>
      </c>
      <c r="G18" s="59"/>
    </row>
    <row r="19" spans="1:7" x14ac:dyDescent="0.2">
      <c r="A19" s="22">
        <v>2221</v>
      </c>
      <c r="B19" s="22"/>
      <c r="C19" s="39" t="s">
        <v>150</v>
      </c>
      <c r="D19" s="30">
        <f>SUM(D17:D18)</f>
        <v>210000</v>
      </c>
      <c r="E19" s="30">
        <f>SUM(E17:E18)</f>
        <v>86269.8</v>
      </c>
      <c r="F19" s="30">
        <f>SUM(F17:F18)</f>
        <v>88300</v>
      </c>
      <c r="G19" s="59"/>
    </row>
    <row r="20" spans="1:7" ht="12" customHeight="1" x14ac:dyDescent="0.25">
      <c r="A20" s="38">
        <v>2310</v>
      </c>
      <c r="B20" s="90" t="s">
        <v>149</v>
      </c>
      <c r="C20" s="91"/>
      <c r="D20" s="91"/>
      <c r="E20" s="91"/>
      <c r="F20" s="92"/>
      <c r="G20" s="59"/>
    </row>
    <row r="21" spans="1:7" ht="26.1" hidden="1" customHeight="1" x14ac:dyDescent="0.2">
      <c r="A21" s="8">
        <v>2310</v>
      </c>
      <c r="B21" s="8">
        <v>5137</v>
      </c>
      <c r="C21" s="14" t="s">
        <v>49</v>
      </c>
      <c r="D21" s="9">
        <v>0</v>
      </c>
      <c r="E21" s="9">
        <v>21045</v>
      </c>
      <c r="F21" s="9">
        <v>25000</v>
      </c>
      <c r="G21" s="59"/>
    </row>
    <row r="22" spans="1:7" ht="12.95" hidden="1" customHeight="1" x14ac:dyDescent="0.2">
      <c r="A22" s="12">
        <v>2310</v>
      </c>
      <c r="B22" s="12">
        <v>5139</v>
      </c>
      <c r="C22" s="16" t="s">
        <v>50</v>
      </c>
      <c r="D22" s="13">
        <v>25000</v>
      </c>
      <c r="E22" s="13">
        <v>0</v>
      </c>
      <c r="F22" s="13">
        <v>20000</v>
      </c>
      <c r="G22" s="59"/>
    </row>
    <row r="23" spans="1:7" hidden="1" x14ac:dyDescent="0.2">
      <c r="A23" s="12">
        <v>2310</v>
      </c>
      <c r="B23" s="12">
        <v>5169</v>
      </c>
      <c r="C23" s="16" t="s">
        <v>51</v>
      </c>
      <c r="D23" s="13">
        <v>10000</v>
      </c>
      <c r="E23" s="13">
        <v>137940</v>
      </c>
      <c r="F23" s="13">
        <v>100000</v>
      </c>
      <c r="G23" s="59"/>
    </row>
    <row r="24" spans="1:7" ht="25.5" hidden="1" x14ac:dyDescent="0.2">
      <c r="A24" s="12">
        <v>2310</v>
      </c>
      <c r="B24" s="12">
        <v>5171</v>
      </c>
      <c r="C24" s="16" t="s">
        <v>52</v>
      </c>
      <c r="D24" s="13">
        <v>100000</v>
      </c>
      <c r="E24" s="13">
        <v>0</v>
      </c>
      <c r="F24" s="13">
        <v>250000</v>
      </c>
      <c r="G24" s="59"/>
    </row>
    <row r="25" spans="1:7" ht="25.5" hidden="1" x14ac:dyDescent="0.2">
      <c r="A25" s="12">
        <v>2310</v>
      </c>
      <c r="B25" s="12">
        <v>5362</v>
      </c>
      <c r="C25" s="16" t="s">
        <v>53</v>
      </c>
      <c r="D25" s="13">
        <v>0</v>
      </c>
      <c r="E25" s="65">
        <v>2000</v>
      </c>
      <c r="F25" s="13">
        <v>0</v>
      </c>
      <c r="G25" s="59"/>
    </row>
    <row r="26" spans="1:7" hidden="1" x14ac:dyDescent="0.2">
      <c r="A26" s="10">
        <v>2310</v>
      </c>
      <c r="B26" s="10">
        <v>6121</v>
      </c>
      <c r="C26" s="15" t="s">
        <v>54</v>
      </c>
      <c r="D26" s="11">
        <v>100000</v>
      </c>
      <c r="E26" s="11">
        <v>0</v>
      </c>
      <c r="F26" s="11">
        <v>100000</v>
      </c>
      <c r="G26" s="59"/>
    </row>
    <row r="27" spans="1:7" x14ac:dyDescent="0.2">
      <c r="A27" s="22">
        <v>2310</v>
      </c>
      <c r="B27" s="22"/>
      <c r="C27" s="39" t="s">
        <v>150</v>
      </c>
      <c r="D27" s="30">
        <f>SUM(D21:D26)</f>
        <v>235000</v>
      </c>
      <c r="E27" s="30">
        <f>SUM(E21:E26)</f>
        <v>160985</v>
      </c>
      <c r="F27" s="30">
        <f>SUM(F21:F26)</f>
        <v>495000</v>
      </c>
      <c r="G27" s="59"/>
    </row>
    <row r="28" spans="1:7" ht="15" x14ac:dyDescent="0.25">
      <c r="A28" s="38">
        <v>2321</v>
      </c>
      <c r="B28" s="90" t="s">
        <v>157</v>
      </c>
      <c r="C28" s="91"/>
      <c r="D28" s="91"/>
      <c r="E28" s="91"/>
      <c r="F28" s="92"/>
      <c r="G28" s="59"/>
    </row>
    <row r="29" spans="1:7" ht="38.25" hidden="1" x14ac:dyDescent="0.2">
      <c r="A29" s="8">
        <v>2321</v>
      </c>
      <c r="B29" s="8">
        <v>5137</v>
      </c>
      <c r="C29" s="14" t="s">
        <v>55</v>
      </c>
      <c r="D29" s="9">
        <v>0</v>
      </c>
      <c r="E29" s="9">
        <v>1002</v>
      </c>
      <c r="F29" s="9">
        <v>5000</v>
      </c>
      <c r="G29" s="59"/>
    </row>
    <row r="30" spans="1:7" ht="25.5" hidden="1" x14ac:dyDescent="0.2">
      <c r="A30" s="12">
        <v>2321</v>
      </c>
      <c r="B30" s="12">
        <v>5169</v>
      </c>
      <c r="C30" s="16" t="s">
        <v>56</v>
      </c>
      <c r="D30" s="13">
        <v>100000</v>
      </c>
      <c r="E30" s="13">
        <v>0</v>
      </c>
      <c r="F30" s="13">
        <v>5000</v>
      </c>
      <c r="G30" s="59"/>
    </row>
    <row r="31" spans="1:7" ht="38.25" hidden="1" x14ac:dyDescent="0.2">
      <c r="A31" s="12">
        <v>2321</v>
      </c>
      <c r="B31" s="12">
        <v>5171</v>
      </c>
      <c r="C31" s="16" t="s">
        <v>57</v>
      </c>
      <c r="D31" s="13">
        <v>100000</v>
      </c>
      <c r="E31" s="13">
        <v>0</v>
      </c>
      <c r="F31" s="13">
        <v>50000</v>
      </c>
      <c r="G31" s="59"/>
    </row>
    <row r="32" spans="1:7" ht="25.5" hidden="1" x14ac:dyDescent="0.2">
      <c r="A32" s="10">
        <v>2321</v>
      </c>
      <c r="B32" s="10">
        <v>6121</v>
      </c>
      <c r="C32" s="15" t="s">
        <v>58</v>
      </c>
      <c r="D32" s="11">
        <v>400000</v>
      </c>
      <c r="E32" s="11">
        <v>13700</v>
      </c>
      <c r="F32" s="11">
        <v>700000</v>
      </c>
      <c r="G32" s="59"/>
    </row>
    <row r="33" spans="1:7" x14ac:dyDescent="0.2">
      <c r="A33" s="22">
        <v>2321</v>
      </c>
      <c r="B33" s="22"/>
      <c r="C33" s="39" t="s">
        <v>150</v>
      </c>
      <c r="D33" s="30">
        <f>SUM(D29:D32)</f>
        <v>600000</v>
      </c>
      <c r="E33" s="30">
        <f>SUM(E29:E32)</f>
        <v>14702</v>
      </c>
      <c r="F33" s="30">
        <f>SUM(F29:F32)</f>
        <v>760000</v>
      </c>
      <c r="G33" s="59"/>
    </row>
    <row r="34" spans="1:7" ht="15" x14ac:dyDescent="0.25">
      <c r="A34" s="38">
        <v>2333</v>
      </c>
      <c r="B34" s="90" t="s">
        <v>162</v>
      </c>
      <c r="C34" s="91"/>
      <c r="D34" s="91"/>
      <c r="E34" s="91"/>
      <c r="F34" s="92"/>
      <c r="G34" s="59"/>
    </row>
    <row r="35" spans="1:7" ht="25.5" hidden="1" x14ac:dyDescent="0.2">
      <c r="A35" s="5">
        <v>2333</v>
      </c>
      <c r="B35" s="5">
        <v>6121</v>
      </c>
      <c r="C35" s="7" t="s">
        <v>59</v>
      </c>
      <c r="D35" s="6">
        <v>0</v>
      </c>
      <c r="E35" s="6">
        <v>0</v>
      </c>
      <c r="F35" s="6">
        <v>45000</v>
      </c>
      <c r="G35" s="59"/>
    </row>
    <row r="36" spans="1:7" x14ac:dyDescent="0.2">
      <c r="A36" s="22"/>
      <c r="B36" s="22"/>
      <c r="C36" s="39" t="s">
        <v>150</v>
      </c>
      <c r="D36" s="30">
        <f>SUM(D35:D35)</f>
        <v>0</v>
      </c>
      <c r="E36" s="30">
        <f>SUM(E35:E35)</f>
        <v>0</v>
      </c>
      <c r="F36" s="30">
        <f>SUM(F35:F35)</f>
        <v>45000</v>
      </c>
      <c r="G36" s="59"/>
    </row>
    <row r="37" spans="1:7" ht="15" x14ac:dyDescent="0.25">
      <c r="A37" s="38">
        <v>2341</v>
      </c>
      <c r="B37" s="90" t="s">
        <v>163</v>
      </c>
      <c r="C37" s="91"/>
      <c r="D37" s="91"/>
      <c r="E37" s="91"/>
      <c r="F37" s="92"/>
      <c r="G37" s="63"/>
    </row>
    <row r="38" spans="1:7" ht="25.5" hidden="1" x14ac:dyDescent="0.2">
      <c r="A38" s="5">
        <v>2341</v>
      </c>
      <c r="B38" s="5">
        <v>5171</v>
      </c>
      <c r="C38" s="7" t="s">
        <v>60</v>
      </c>
      <c r="D38" s="6">
        <v>0</v>
      </c>
      <c r="E38" s="6">
        <v>0</v>
      </c>
      <c r="F38" s="6">
        <v>50000</v>
      </c>
      <c r="G38" s="63"/>
    </row>
    <row r="39" spans="1:7" x14ac:dyDescent="0.2">
      <c r="A39" s="22">
        <v>2341</v>
      </c>
      <c r="B39" s="22"/>
      <c r="C39" s="39" t="s">
        <v>150</v>
      </c>
      <c r="D39" s="30">
        <f>SUM(D38:D38)</f>
        <v>0</v>
      </c>
      <c r="E39" s="30">
        <f>SUM(E38:E38)</f>
        <v>0</v>
      </c>
      <c r="F39" s="30">
        <f>SUM(F38:F38)</f>
        <v>50000</v>
      </c>
      <c r="G39" s="63"/>
    </row>
    <row r="40" spans="1:7" ht="15" x14ac:dyDescent="0.25">
      <c r="A40" s="38">
        <v>3111</v>
      </c>
      <c r="B40" s="90" t="s">
        <v>164</v>
      </c>
      <c r="C40" s="91"/>
      <c r="D40" s="91"/>
      <c r="E40" s="91"/>
      <c r="F40" s="92"/>
      <c r="G40" s="63"/>
    </row>
    <row r="41" spans="1:7" ht="25.5" hidden="1" x14ac:dyDescent="0.2">
      <c r="A41" s="8">
        <v>3111</v>
      </c>
      <c r="B41" s="8">
        <v>5042</v>
      </c>
      <c r="C41" s="14" t="s">
        <v>61</v>
      </c>
      <c r="D41" s="9">
        <v>0</v>
      </c>
      <c r="E41" s="66">
        <v>30734</v>
      </c>
      <c r="F41" s="9">
        <v>0</v>
      </c>
      <c r="G41" s="63"/>
    </row>
    <row r="42" spans="1:7" hidden="1" x14ac:dyDescent="0.2">
      <c r="A42" s="12">
        <v>3111</v>
      </c>
      <c r="B42" s="12">
        <v>5169</v>
      </c>
      <c r="C42" s="16" t="s">
        <v>62</v>
      </c>
      <c r="D42" s="13">
        <v>0</v>
      </c>
      <c r="E42" s="65">
        <v>23320</v>
      </c>
      <c r="F42" s="13">
        <v>0</v>
      </c>
      <c r="G42" s="63"/>
    </row>
    <row r="43" spans="1:7" ht="25.5" hidden="1" x14ac:dyDescent="0.2">
      <c r="A43" s="12">
        <v>3111</v>
      </c>
      <c r="B43" s="12">
        <v>5171</v>
      </c>
      <c r="C43" s="16" t="s">
        <v>63</v>
      </c>
      <c r="D43" s="13">
        <v>25000</v>
      </c>
      <c r="E43" s="65">
        <v>46746</v>
      </c>
      <c r="F43" s="13">
        <v>0</v>
      </c>
      <c r="G43" s="63"/>
    </row>
    <row r="44" spans="1:7" ht="25.5" hidden="1" x14ac:dyDescent="0.2">
      <c r="A44" s="12">
        <v>3111</v>
      </c>
      <c r="B44" s="12">
        <v>5331</v>
      </c>
      <c r="C44" s="16" t="s">
        <v>64</v>
      </c>
      <c r="D44" s="13">
        <v>361000</v>
      </c>
      <c r="E44" s="13">
        <v>361000</v>
      </c>
      <c r="F44" s="13">
        <v>372000</v>
      </c>
      <c r="G44" s="63"/>
    </row>
    <row r="45" spans="1:7" hidden="1" x14ac:dyDescent="0.2">
      <c r="A45" s="10">
        <v>3111</v>
      </c>
      <c r="B45" s="10">
        <v>6121</v>
      </c>
      <c r="C45" s="15" t="s">
        <v>65</v>
      </c>
      <c r="D45" s="11">
        <v>2000000</v>
      </c>
      <c r="E45" s="11">
        <v>0</v>
      </c>
      <c r="F45" s="11">
        <v>0</v>
      </c>
      <c r="G45" s="63"/>
    </row>
    <row r="46" spans="1:7" x14ac:dyDescent="0.2">
      <c r="A46" s="22">
        <v>3111</v>
      </c>
      <c r="B46" s="22"/>
      <c r="C46" s="39" t="s">
        <v>146</v>
      </c>
      <c r="D46" s="30">
        <f>SUM(D41:D45)</f>
        <v>2386000</v>
      </c>
      <c r="E46" s="30">
        <f>SUM(E41:E45)</f>
        <v>461800</v>
      </c>
      <c r="F46" s="30">
        <f>SUM(F41:F45)</f>
        <v>372000</v>
      </c>
      <c r="G46" s="63"/>
    </row>
    <row r="47" spans="1:7" ht="15" x14ac:dyDescent="0.25">
      <c r="A47" s="38">
        <v>3399</v>
      </c>
      <c r="B47" s="90" t="s">
        <v>165</v>
      </c>
      <c r="C47" s="91"/>
      <c r="D47" s="91"/>
      <c r="E47" s="91"/>
      <c r="F47" s="92"/>
      <c r="G47" s="63"/>
    </row>
    <row r="48" spans="1:7" ht="25.5" hidden="1" x14ac:dyDescent="0.2">
      <c r="A48" s="8">
        <v>3399</v>
      </c>
      <c r="B48" s="8">
        <v>5021</v>
      </c>
      <c r="C48" s="14" t="s">
        <v>66</v>
      </c>
      <c r="D48" s="9">
        <v>4000</v>
      </c>
      <c r="E48" s="9">
        <v>8400</v>
      </c>
      <c r="F48" s="9">
        <v>10000</v>
      </c>
      <c r="G48" s="63"/>
    </row>
    <row r="49" spans="1:7" s="60" customFormat="1" ht="25.5" hidden="1" x14ac:dyDescent="0.2">
      <c r="A49" s="12">
        <v>3399</v>
      </c>
      <c r="B49" s="12">
        <v>5139</v>
      </c>
      <c r="C49" s="16" t="s">
        <v>67</v>
      </c>
      <c r="D49" s="13">
        <v>15000</v>
      </c>
      <c r="E49" s="13">
        <v>16570.78</v>
      </c>
      <c r="F49" s="13">
        <v>50000</v>
      </c>
      <c r="G49" s="63"/>
    </row>
    <row r="50" spans="1:7" s="60" customFormat="1" ht="25.5" hidden="1" x14ac:dyDescent="0.2">
      <c r="A50" s="12">
        <v>3399</v>
      </c>
      <c r="B50" s="12">
        <v>5169</v>
      </c>
      <c r="C50" s="16" t="s">
        <v>68</v>
      </c>
      <c r="D50" s="13">
        <v>30000</v>
      </c>
      <c r="E50" s="13">
        <v>18397</v>
      </c>
      <c r="F50" s="13">
        <v>235000</v>
      </c>
      <c r="G50" s="63"/>
    </row>
    <row r="51" spans="1:7" s="60" customFormat="1" ht="38.25" hidden="1" x14ac:dyDescent="0.2">
      <c r="A51" s="12">
        <v>3399</v>
      </c>
      <c r="B51" s="12">
        <v>5175</v>
      </c>
      <c r="C51" s="16" t="s">
        <v>69</v>
      </c>
      <c r="D51" s="13">
        <v>10000</v>
      </c>
      <c r="E51" s="13">
        <v>2316</v>
      </c>
      <c r="F51" s="13">
        <v>10000</v>
      </c>
      <c r="G51" s="63"/>
    </row>
    <row r="52" spans="1:7" ht="25.5" hidden="1" x14ac:dyDescent="0.2">
      <c r="A52" s="10">
        <v>3399</v>
      </c>
      <c r="B52" s="10">
        <v>5194</v>
      </c>
      <c r="C52" s="15" t="s">
        <v>70</v>
      </c>
      <c r="D52" s="11">
        <v>5000</v>
      </c>
      <c r="E52" s="11">
        <v>0</v>
      </c>
      <c r="F52" s="11">
        <v>2000</v>
      </c>
      <c r="G52" s="63"/>
    </row>
    <row r="53" spans="1:7" x14ac:dyDescent="0.2">
      <c r="A53" s="22">
        <v>3399</v>
      </c>
      <c r="B53" s="22"/>
      <c r="C53" s="39" t="s">
        <v>146</v>
      </c>
      <c r="D53" s="30">
        <f>SUM(D48:D52)</f>
        <v>64000</v>
      </c>
      <c r="E53" s="30">
        <f>SUM(E48:E52)</f>
        <v>45683.78</v>
      </c>
      <c r="F53" s="30">
        <f>SUM(F48:F52)</f>
        <v>307000</v>
      </c>
      <c r="G53" s="63"/>
    </row>
    <row r="54" spans="1:7" ht="15" x14ac:dyDescent="0.25">
      <c r="A54" s="38">
        <v>3421</v>
      </c>
      <c r="B54" s="90" t="s">
        <v>166</v>
      </c>
      <c r="C54" s="91"/>
      <c r="D54" s="91"/>
      <c r="E54" s="91"/>
      <c r="F54" s="92"/>
      <c r="G54" s="63"/>
    </row>
    <row r="55" spans="1:7" ht="38.25" hidden="1" x14ac:dyDescent="0.2">
      <c r="A55" s="8">
        <v>3421</v>
      </c>
      <c r="B55" s="8">
        <v>5137</v>
      </c>
      <c r="C55" s="14" t="s">
        <v>71</v>
      </c>
      <c r="D55" s="9">
        <v>50000</v>
      </c>
      <c r="E55" s="9">
        <v>0</v>
      </c>
      <c r="F55" s="9">
        <v>0</v>
      </c>
      <c r="G55" s="63"/>
    </row>
    <row r="56" spans="1:7" s="60" customFormat="1" ht="25.5" hidden="1" x14ac:dyDescent="0.2">
      <c r="A56" s="12">
        <v>3421</v>
      </c>
      <c r="B56" s="12">
        <v>5139</v>
      </c>
      <c r="C56" s="16" t="s">
        <v>72</v>
      </c>
      <c r="D56" s="13">
        <v>50000</v>
      </c>
      <c r="E56" s="13">
        <v>3273</v>
      </c>
      <c r="F56" s="13">
        <v>0</v>
      </c>
      <c r="G56" s="63"/>
    </row>
    <row r="57" spans="1:7" s="60" customFormat="1" ht="25.5" hidden="1" x14ac:dyDescent="0.2">
      <c r="A57" s="12">
        <v>3421</v>
      </c>
      <c r="B57" s="12">
        <v>5169</v>
      </c>
      <c r="C57" s="16" t="s">
        <v>73</v>
      </c>
      <c r="D57" s="13">
        <v>150000</v>
      </c>
      <c r="E57" s="13">
        <v>0</v>
      </c>
      <c r="F57" s="13">
        <v>5000</v>
      </c>
      <c r="G57" s="63"/>
    </row>
    <row r="58" spans="1:7" s="60" customFormat="1" ht="25.5" hidden="1" x14ac:dyDescent="0.2">
      <c r="A58" s="12">
        <v>3421</v>
      </c>
      <c r="B58" s="12">
        <v>6121</v>
      </c>
      <c r="C58" s="16" t="s">
        <v>74</v>
      </c>
      <c r="D58" s="13">
        <v>0</v>
      </c>
      <c r="E58" s="13">
        <v>48912</v>
      </c>
      <c r="F58" s="13">
        <v>0</v>
      </c>
      <c r="G58" s="63"/>
    </row>
    <row r="59" spans="1:7" ht="25.5" hidden="1" x14ac:dyDescent="0.2">
      <c r="A59" s="10">
        <v>3421</v>
      </c>
      <c r="B59" s="10">
        <v>6122</v>
      </c>
      <c r="C59" s="15" t="s">
        <v>75</v>
      </c>
      <c r="D59" s="11">
        <v>0</v>
      </c>
      <c r="E59" s="11">
        <v>195865</v>
      </c>
      <c r="F59" s="11">
        <v>15000</v>
      </c>
      <c r="G59" s="63"/>
    </row>
    <row r="60" spans="1:7" x14ac:dyDescent="0.2">
      <c r="A60" s="22">
        <v>3421</v>
      </c>
      <c r="B60" s="22"/>
      <c r="C60" s="39" t="s">
        <v>146</v>
      </c>
      <c r="D60" s="30">
        <f>SUM(D55:D59)</f>
        <v>250000</v>
      </c>
      <c r="E60" s="30">
        <f>SUM(E55:E59)</f>
        <v>248050</v>
      </c>
      <c r="F60" s="30">
        <f>SUM(F55:F59)</f>
        <v>20000</v>
      </c>
      <c r="G60" s="63"/>
    </row>
    <row r="61" spans="1:7" ht="15" x14ac:dyDescent="0.25">
      <c r="A61" s="38">
        <v>3631</v>
      </c>
      <c r="B61" s="90" t="s">
        <v>167</v>
      </c>
      <c r="C61" s="91"/>
      <c r="D61" s="91"/>
      <c r="E61" s="91"/>
      <c r="F61" s="92"/>
      <c r="G61" s="63"/>
    </row>
    <row r="62" spans="1:7" hidden="1" x14ac:dyDescent="0.2">
      <c r="A62" s="8">
        <v>3631</v>
      </c>
      <c r="B62" s="8">
        <v>5154</v>
      </c>
      <c r="C62" s="14" t="s">
        <v>76</v>
      </c>
      <c r="D62" s="9">
        <v>60000</v>
      </c>
      <c r="E62" s="9">
        <v>47934</v>
      </c>
      <c r="F62" s="9">
        <v>60000</v>
      </c>
      <c r="G62" s="63"/>
    </row>
    <row r="63" spans="1:7" s="60" customFormat="1" ht="25.5" hidden="1" x14ac:dyDescent="0.2">
      <c r="A63" s="12">
        <v>3631</v>
      </c>
      <c r="B63" s="12">
        <v>5169</v>
      </c>
      <c r="C63" s="16" t="s">
        <v>77</v>
      </c>
      <c r="D63" s="13">
        <v>5000</v>
      </c>
      <c r="E63" s="13">
        <v>16384</v>
      </c>
      <c r="F63" s="13">
        <v>15000</v>
      </c>
      <c r="G63" s="63"/>
    </row>
    <row r="64" spans="1:7" ht="25.5" hidden="1" x14ac:dyDescent="0.2">
      <c r="A64" s="10">
        <v>3631</v>
      </c>
      <c r="B64" s="10">
        <v>5171</v>
      </c>
      <c r="C64" s="15" t="s">
        <v>78</v>
      </c>
      <c r="D64" s="11">
        <v>25000</v>
      </c>
      <c r="E64" s="11">
        <v>8902</v>
      </c>
      <c r="F64" s="11">
        <v>10000</v>
      </c>
      <c r="G64" s="63"/>
    </row>
    <row r="65" spans="1:7" x14ac:dyDescent="0.2">
      <c r="A65" s="22">
        <v>3631</v>
      </c>
      <c r="B65" s="22"/>
      <c r="C65" s="39" t="s">
        <v>146</v>
      </c>
      <c r="D65" s="30">
        <f>SUM(D62:D64)</f>
        <v>90000</v>
      </c>
      <c r="E65" s="30">
        <f>SUM(E62:E64)</f>
        <v>73220</v>
      </c>
      <c r="F65" s="30">
        <f>SUM(F62:F64)</f>
        <v>85000</v>
      </c>
      <c r="G65" s="63"/>
    </row>
    <row r="66" spans="1:7" ht="15" x14ac:dyDescent="0.25">
      <c r="A66" s="38">
        <v>3632</v>
      </c>
      <c r="B66" s="90" t="s">
        <v>168</v>
      </c>
      <c r="C66" s="91"/>
      <c r="D66" s="91"/>
      <c r="E66" s="91"/>
      <c r="F66" s="92"/>
      <c r="G66" s="63"/>
    </row>
    <row r="67" spans="1:7" hidden="1" x14ac:dyDescent="0.2">
      <c r="A67" s="8">
        <v>3632</v>
      </c>
      <c r="B67" s="8">
        <v>5139</v>
      </c>
      <c r="C67" s="14" t="s">
        <v>79</v>
      </c>
      <c r="D67" s="9">
        <v>0</v>
      </c>
      <c r="E67" s="9">
        <v>1893</v>
      </c>
      <c r="F67" s="9">
        <v>2000</v>
      </c>
      <c r="G67" s="63"/>
    </row>
    <row r="68" spans="1:7" hidden="1" x14ac:dyDescent="0.2">
      <c r="A68" s="17">
        <v>3632</v>
      </c>
      <c r="B68" s="17">
        <v>5169</v>
      </c>
      <c r="C68" s="18" t="s">
        <v>80</v>
      </c>
      <c r="D68" s="19">
        <v>1000</v>
      </c>
      <c r="E68" s="19">
        <v>800</v>
      </c>
      <c r="F68" s="19">
        <v>1000</v>
      </c>
      <c r="G68" s="63"/>
    </row>
    <row r="69" spans="1:7" x14ac:dyDescent="0.2">
      <c r="A69" s="22">
        <v>3632</v>
      </c>
      <c r="B69" s="22"/>
      <c r="C69" s="39" t="s">
        <v>146</v>
      </c>
      <c r="D69" s="30">
        <f>SUM(D67:D68)</f>
        <v>1000</v>
      </c>
      <c r="E69" s="30">
        <f>SUM(E67:E68)</f>
        <v>2693</v>
      </c>
      <c r="F69" s="30">
        <f>SUM(F67:F68)</f>
        <v>3000</v>
      </c>
      <c r="G69" s="63"/>
    </row>
    <row r="70" spans="1:7" ht="15" x14ac:dyDescent="0.25">
      <c r="A70" s="38">
        <v>3635</v>
      </c>
      <c r="B70" s="94" t="s">
        <v>181</v>
      </c>
      <c r="C70" s="83"/>
      <c r="D70" s="83"/>
      <c r="E70" s="83"/>
      <c r="F70" s="84"/>
      <c r="G70" s="63"/>
    </row>
    <row r="71" spans="1:7" ht="25.5" hidden="1" x14ac:dyDescent="0.2">
      <c r="A71" s="5">
        <v>3635</v>
      </c>
      <c r="B71" s="5">
        <v>6119</v>
      </c>
      <c r="C71" s="7" t="s">
        <v>81</v>
      </c>
      <c r="D71" s="6">
        <v>160000</v>
      </c>
      <c r="E71" s="6">
        <v>65340</v>
      </c>
      <c r="F71" s="6">
        <v>95000</v>
      </c>
      <c r="G71" s="63"/>
    </row>
    <row r="72" spans="1:7" x14ac:dyDescent="0.2">
      <c r="A72" s="22">
        <v>3635</v>
      </c>
      <c r="B72" s="22"/>
      <c r="C72" s="39" t="s">
        <v>146</v>
      </c>
      <c r="D72" s="30">
        <f>SUM(D71:D71)</f>
        <v>160000</v>
      </c>
      <c r="E72" s="30">
        <f>SUM(E71:E71)</f>
        <v>65340</v>
      </c>
      <c r="F72" s="30">
        <f>SUM(F71:F71)</f>
        <v>95000</v>
      </c>
      <c r="G72" s="63"/>
    </row>
    <row r="73" spans="1:7" ht="15" x14ac:dyDescent="0.25">
      <c r="A73" s="38">
        <v>3639</v>
      </c>
      <c r="B73" s="90" t="s">
        <v>169</v>
      </c>
      <c r="C73" s="91"/>
      <c r="D73" s="91"/>
      <c r="E73" s="91"/>
      <c r="F73" s="92"/>
      <c r="G73" s="63"/>
    </row>
    <row r="74" spans="1:7" ht="25.5" hidden="1" x14ac:dyDescent="0.2">
      <c r="A74" s="8">
        <v>3639</v>
      </c>
      <c r="B74" s="8">
        <v>5021</v>
      </c>
      <c r="C74" s="14" t="s">
        <v>82</v>
      </c>
      <c r="D74" s="9">
        <v>12000</v>
      </c>
      <c r="E74" s="9">
        <v>12450</v>
      </c>
      <c r="F74" s="9">
        <v>15000</v>
      </c>
      <c r="G74" s="63"/>
    </row>
    <row r="75" spans="1:7" s="60" customFormat="1" ht="25.5" hidden="1" x14ac:dyDescent="0.2">
      <c r="A75" s="12">
        <v>3639</v>
      </c>
      <c r="B75" s="12">
        <v>5139</v>
      </c>
      <c r="C75" s="16" t="s">
        <v>83</v>
      </c>
      <c r="D75" s="13">
        <v>0</v>
      </c>
      <c r="E75" s="13">
        <v>480</v>
      </c>
      <c r="F75" s="13">
        <v>2000</v>
      </c>
      <c r="G75" s="63"/>
    </row>
    <row r="76" spans="1:7" s="60" customFormat="1" ht="25.5" hidden="1" x14ac:dyDescent="0.2">
      <c r="A76" s="12">
        <v>3639</v>
      </c>
      <c r="B76" s="12">
        <v>5169</v>
      </c>
      <c r="C76" s="16" t="s">
        <v>84</v>
      </c>
      <c r="D76" s="13">
        <v>3000</v>
      </c>
      <c r="E76" s="13">
        <v>6815</v>
      </c>
      <c r="F76" s="13">
        <v>50000</v>
      </c>
      <c r="G76" s="63"/>
    </row>
    <row r="77" spans="1:7" s="60" customFormat="1" ht="38.25" hidden="1" x14ac:dyDescent="0.2">
      <c r="A77" s="12">
        <v>3639</v>
      </c>
      <c r="B77" s="12">
        <v>5171</v>
      </c>
      <c r="C77" s="16" t="s">
        <v>85</v>
      </c>
      <c r="D77" s="13">
        <v>3000</v>
      </c>
      <c r="E77" s="13">
        <v>0</v>
      </c>
      <c r="F77" s="13">
        <v>3000</v>
      </c>
      <c r="G77" s="63"/>
    </row>
    <row r="78" spans="1:7" ht="25.5" hidden="1" x14ac:dyDescent="0.2">
      <c r="A78" s="10">
        <v>3639</v>
      </c>
      <c r="B78" s="10">
        <v>6121</v>
      </c>
      <c r="C78" s="15" t="s">
        <v>86</v>
      </c>
      <c r="D78" s="11">
        <v>0</v>
      </c>
      <c r="E78" s="11">
        <v>2672711</v>
      </c>
      <c r="F78" s="11">
        <v>2000000</v>
      </c>
      <c r="G78" s="63"/>
    </row>
    <row r="79" spans="1:7" x14ac:dyDescent="0.2">
      <c r="A79" s="22">
        <v>3639</v>
      </c>
      <c r="B79" s="22"/>
      <c r="C79" s="39" t="s">
        <v>146</v>
      </c>
      <c r="D79" s="30">
        <f>SUM(D74:D78)</f>
        <v>18000</v>
      </c>
      <c r="E79" s="30">
        <f>SUM(E74:E78)</f>
        <v>2692456</v>
      </c>
      <c r="F79" s="30">
        <f>SUM(F74:F78)</f>
        <v>2070000</v>
      </c>
      <c r="G79" s="63"/>
    </row>
    <row r="80" spans="1:7" ht="15" x14ac:dyDescent="0.25">
      <c r="A80" s="38">
        <v>3721</v>
      </c>
      <c r="B80" s="90" t="s">
        <v>170</v>
      </c>
      <c r="C80" s="91"/>
      <c r="D80" s="91"/>
      <c r="E80" s="91"/>
      <c r="F80" s="92"/>
      <c r="G80" s="63"/>
    </row>
    <row r="81" spans="1:7" ht="25.5" hidden="1" x14ac:dyDescent="0.2">
      <c r="A81" s="5">
        <v>3721</v>
      </c>
      <c r="B81" s="5">
        <v>5169</v>
      </c>
      <c r="C81" s="7" t="s">
        <v>87</v>
      </c>
      <c r="D81" s="6">
        <v>40000</v>
      </c>
      <c r="E81" s="6">
        <v>32522</v>
      </c>
      <c r="F81" s="34">
        <v>70000</v>
      </c>
      <c r="G81" s="63"/>
    </row>
    <row r="82" spans="1:7" x14ac:dyDescent="0.2">
      <c r="A82" s="22">
        <v>3721</v>
      </c>
      <c r="B82" s="22"/>
      <c r="C82" s="39" t="s">
        <v>146</v>
      </c>
      <c r="D82" s="30">
        <f>SUM(D81:D81)</f>
        <v>40000</v>
      </c>
      <c r="E82" s="30">
        <f>SUM(E81:E81)</f>
        <v>32522</v>
      </c>
      <c r="F82" s="30">
        <f>SUM(F81:F81)</f>
        <v>70000</v>
      </c>
      <c r="G82" s="63"/>
    </row>
    <row r="83" spans="1:7" ht="15" x14ac:dyDescent="0.25">
      <c r="A83" s="38">
        <v>3722</v>
      </c>
      <c r="B83" s="90" t="s">
        <v>154</v>
      </c>
      <c r="C83" s="91"/>
      <c r="D83" s="91"/>
      <c r="E83" s="91"/>
      <c r="F83" s="92"/>
    </row>
    <row r="84" spans="1:7" ht="25.5" hidden="1" x14ac:dyDescent="0.2">
      <c r="A84" s="5">
        <v>3722</v>
      </c>
      <c r="B84" s="5">
        <v>5169</v>
      </c>
      <c r="C84" s="7" t="s">
        <v>88</v>
      </c>
      <c r="D84" s="6">
        <v>275000</v>
      </c>
      <c r="E84" s="6">
        <v>240336</v>
      </c>
      <c r="F84" s="34">
        <v>330000</v>
      </c>
    </row>
    <row r="85" spans="1:7" x14ac:dyDescent="0.2">
      <c r="A85" s="22">
        <v>3722</v>
      </c>
      <c r="B85" s="22"/>
      <c r="C85" s="39" t="s">
        <v>146</v>
      </c>
      <c r="D85" s="30">
        <f>SUM(D84:D84)</f>
        <v>275000</v>
      </c>
      <c r="E85" s="30">
        <f>SUM(E84:E84)</f>
        <v>240336</v>
      </c>
      <c r="F85" s="30">
        <f>SUM(F84:F84)</f>
        <v>330000</v>
      </c>
    </row>
    <row r="86" spans="1:7" ht="15" x14ac:dyDescent="0.25">
      <c r="A86" s="38">
        <v>3723</v>
      </c>
      <c r="B86" s="90" t="s">
        <v>171</v>
      </c>
      <c r="C86" s="91"/>
      <c r="D86" s="91"/>
      <c r="E86" s="91"/>
      <c r="F86" s="92"/>
    </row>
    <row r="87" spans="1:7" ht="25.5" hidden="1" x14ac:dyDescent="0.2">
      <c r="A87" s="5">
        <v>3723</v>
      </c>
      <c r="B87" s="5">
        <v>5169</v>
      </c>
      <c r="C87" s="7" t="s">
        <v>89</v>
      </c>
      <c r="D87" s="6">
        <v>195000</v>
      </c>
      <c r="E87" s="6">
        <v>163239.82999999999</v>
      </c>
      <c r="F87" s="34">
        <v>200000</v>
      </c>
    </row>
    <row r="88" spans="1:7" x14ac:dyDescent="0.2">
      <c r="A88" s="22">
        <v>3723</v>
      </c>
      <c r="B88" s="22"/>
      <c r="C88" s="39" t="s">
        <v>146</v>
      </c>
      <c r="D88" s="30">
        <f>SUM(D87:D87)</f>
        <v>195000</v>
      </c>
      <c r="E88" s="30">
        <f>SUM(E87:E87)</f>
        <v>163239.82999999999</v>
      </c>
      <c r="F88" s="30">
        <f>SUM(F87:F87)</f>
        <v>200000</v>
      </c>
    </row>
    <row r="89" spans="1:7" ht="15" x14ac:dyDescent="0.25">
      <c r="A89" s="38">
        <v>3726</v>
      </c>
      <c r="B89" s="90" t="s">
        <v>172</v>
      </c>
      <c r="C89" s="91"/>
      <c r="D89" s="91"/>
      <c r="E89" s="91"/>
      <c r="F89" s="92"/>
    </row>
    <row r="90" spans="1:7" ht="25.5" hidden="1" x14ac:dyDescent="0.2">
      <c r="A90" s="5">
        <v>3726</v>
      </c>
      <c r="B90" s="5">
        <v>5169</v>
      </c>
      <c r="C90" s="7" t="s">
        <v>90</v>
      </c>
      <c r="D90" s="6">
        <v>15000</v>
      </c>
      <c r="E90" s="6">
        <v>17217.009999999998</v>
      </c>
      <c r="F90" s="34">
        <v>26000</v>
      </c>
    </row>
    <row r="91" spans="1:7" x14ac:dyDescent="0.2">
      <c r="A91" s="22">
        <v>3726</v>
      </c>
      <c r="B91" s="22"/>
      <c r="C91" s="39" t="s">
        <v>150</v>
      </c>
      <c r="D91" s="30">
        <f>SUM(D90:D90)</f>
        <v>15000</v>
      </c>
      <c r="E91" s="30">
        <f>SUM(E90:E90)</f>
        <v>17217.009999999998</v>
      </c>
      <c r="F91" s="30">
        <f>SUM(F90:F90)</f>
        <v>26000</v>
      </c>
    </row>
    <row r="92" spans="1:7" ht="15" x14ac:dyDescent="0.25">
      <c r="A92" s="38">
        <v>3745</v>
      </c>
      <c r="B92" s="90" t="s">
        <v>173</v>
      </c>
      <c r="C92" s="91"/>
      <c r="D92" s="91"/>
      <c r="E92" s="91"/>
      <c r="F92" s="92"/>
    </row>
    <row r="93" spans="1:7" ht="25.5" hidden="1" x14ac:dyDescent="0.2">
      <c r="A93" s="8">
        <v>3745</v>
      </c>
      <c r="B93" s="8">
        <v>5021</v>
      </c>
      <c r="C93" s="14" t="s">
        <v>91</v>
      </c>
      <c r="D93" s="9">
        <v>20000</v>
      </c>
      <c r="E93" s="9">
        <v>17370</v>
      </c>
      <c r="F93" s="9">
        <v>20000</v>
      </c>
    </row>
    <row r="94" spans="1:7" ht="38.25" hidden="1" x14ac:dyDescent="0.2">
      <c r="A94" s="12">
        <v>3745</v>
      </c>
      <c r="B94" s="12">
        <v>5137</v>
      </c>
      <c r="C94" s="16" t="s">
        <v>92</v>
      </c>
      <c r="D94" s="13">
        <v>10000</v>
      </c>
      <c r="E94" s="13">
        <v>0</v>
      </c>
      <c r="F94" s="13">
        <v>5000</v>
      </c>
    </row>
    <row r="95" spans="1:7" ht="25.5" hidden="1" x14ac:dyDescent="0.2">
      <c r="A95" s="12">
        <v>3745</v>
      </c>
      <c r="B95" s="12">
        <v>5139</v>
      </c>
      <c r="C95" s="16" t="s">
        <v>93</v>
      </c>
      <c r="D95" s="13">
        <v>4000</v>
      </c>
      <c r="E95" s="13">
        <v>0</v>
      </c>
      <c r="F95" s="13">
        <v>5000</v>
      </c>
    </row>
    <row r="96" spans="1:7" ht="25.5" hidden="1" x14ac:dyDescent="0.2">
      <c r="A96" s="12">
        <v>3745</v>
      </c>
      <c r="B96" s="12">
        <v>5156</v>
      </c>
      <c r="C96" s="16" t="s">
        <v>94</v>
      </c>
      <c r="D96" s="13">
        <v>2000</v>
      </c>
      <c r="E96" s="13">
        <v>0</v>
      </c>
      <c r="F96" s="13">
        <v>2000</v>
      </c>
    </row>
    <row r="97" spans="1:6" ht="25.5" hidden="1" x14ac:dyDescent="0.2">
      <c r="A97" s="12">
        <v>3745</v>
      </c>
      <c r="B97" s="12">
        <v>5169</v>
      </c>
      <c r="C97" s="16" t="s">
        <v>95</v>
      </c>
      <c r="D97" s="13">
        <v>10000</v>
      </c>
      <c r="E97" s="13">
        <v>15000</v>
      </c>
      <c r="F97" s="13">
        <v>15000</v>
      </c>
    </row>
    <row r="98" spans="1:6" ht="26.1" hidden="1" customHeight="1" x14ac:dyDescent="0.2">
      <c r="A98" s="10">
        <v>3745</v>
      </c>
      <c r="B98" s="10">
        <v>5171</v>
      </c>
      <c r="C98" s="15" t="s">
        <v>194</v>
      </c>
      <c r="D98" s="11">
        <v>5000</v>
      </c>
      <c r="E98" s="11">
        <v>0</v>
      </c>
      <c r="F98" s="11">
        <v>3000</v>
      </c>
    </row>
    <row r="99" spans="1:6" x14ac:dyDescent="0.2">
      <c r="A99" s="22">
        <v>3745</v>
      </c>
      <c r="B99" s="22"/>
      <c r="C99" s="39" t="s">
        <v>146</v>
      </c>
      <c r="D99" s="30">
        <f>SUM(D93:D98)</f>
        <v>51000</v>
      </c>
      <c r="E99" s="30">
        <f>SUM(E93:E98)</f>
        <v>32370</v>
      </c>
      <c r="F99" s="30">
        <f>SUM(F93:F98)</f>
        <v>50000</v>
      </c>
    </row>
    <row r="100" spans="1:6" ht="15" x14ac:dyDescent="0.25">
      <c r="A100" s="38">
        <v>5272</v>
      </c>
      <c r="B100" s="90" t="s">
        <v>174</v>
      </c>
      <c r="C100" s="91"/>
      <c r="D100" s="91"/>
      <c r="E100" s="91"/>
      <c r="F100" s="92"/>
    </row>
    <row r="101" spans="1:6" ht="25.5" hidden="1" x14ac:dyDescent="0.2">
      <c r="A101" s="5">
        <v>5272</v>
      </c>
      <c r="B101" s="5">
        <v>5169</v>
      </c>
      <c r="C101" s="7" t="s">
        <v>96</v>
      </c>
      <c r="D101" s="6">
        <v>0</v>
      </c>
      <c r="E101" s="34">
        <v>9767</v>
      </c>
      <c r="F101" s="6">
        <v>0</v>
      </c>
    </row>
    <row r="102" spans="1:6" x14ac:dyDescent="0.2">
      <c r="A102" s="22">
        <v>5272</v>
      </c>
      <c r="B102" s="22"/>
      <c r="C102" s="39" t="s">
        <v>146</v>
      </c>
      <c r="D102" s="30">
        <f>SUM(D101:D101)</f>
        <v>0</v>
      </c>
      <c r="E102" s="30">
        <f>SUM(E101:E101)</f>
        <v>9767</v>
      </c>
      <c r="F102" s="30">
        <f>SUM(F101:F101)</f>
        <v>0</v>
      </c>
    </row>
    <row r="103" spans="1:6" ht="15" x14ac:dyDescent="0.25">
      <c r="A103" s="38">
        <v>5512</v>
      </c>
      <c r="B103" s="90" t="s">
        <v>175</v>
      </c>
      <c r="C103" s="91"/>
      <c r="D103" s="91"/>
      <c r="E103" s="91"/>
      <c r="F103" s="92"/>
    </row>
    <row r="104" spans="1:6" ht="25.5" hidden="1" x14ac:dyDescent="0.2">
      <c r="A104" s="8">
        <v>5512</v>
      </c>
      <c r="B104" s="8">
        <v>5137</v>
      </c>
      <c r="C104" s="14" t="s">
        <v>97</v>
      </c>
      <c r="D104" s="9">
        <v>0</v>
      </c>
      <c r="E104" s="9">
        <v>6198</v>
      </c>
      <c r="F104" s="9">
        <v>0</v>
      </c>
    </row>
    <row r="105" spans="1:6" s="60" customFormat="1" ht="25.5" hidden="1" x14ac:dyDescent="0.2">
      <c r="A105" s="12">
        <v>5512</v>
      </c>
      <c r="B105" s="12">
        <v>5139</v>
      </c>
      <c r="C105" s="16" t="s">
        <v>98</v>
      </c>
      <c r="D105" s="13">
        <v>15000</v>
      </c>
      <c r="E105" s="13">
        <v>0</v>
      </c>
      <c r="F105" s="13">
        <v>0</v>
      </c>
    </row>
    <row r="106" spans="1:6" s="60" customFormat="1" ht="25.5" hidden="1" x14ac:dyDescent="0.2">
      <c r="A106" s="12">
        <v>5512</v>
      </c>
      <c r="B106" s="12">
        <v>5151</v>
      </c>
      <c r="C106" s="16" t="s">
        <v>99</v>
      </c>
      <c r="D106" s="13">
        <v>3500</v>
      </c>
      <c r="E106" s="13">
        <v>0</v>
      </c>
      <c r="F106" s="13">
        <v>3500</v>
      </c>
    </row>
    <row r="107" spans="1:6" s="60" customFormat="1" ht="25.5" hidden="1" x14ac:dyDescent="0.2">
      <c r="A107" s="12">
        <v>5512</v>
      </c>
      <c r="B107" s="12">
        <v>5154</v>
      </c>
      <c r="C107" s="16" t="s">
        <v>100</v>
      </c>
      <c r="D107" s="13">
        <v>8000</v>
      </c>
      <c r="E107" s="13">
        <v>6642</v>
      </c>
      <c r="F107" s="13">
        <v>8000</v>
      </c>
    </row>
    <row r="108" spans="1:6" s="60" customFormat="1" ht="25.5" hidden="1" x14ac:dyDescent="0.2">
      <c r="A108" s="12">
        <v>5512</v>
      </c>
      <c r="B108" s="12">
        <v>5156</v>
      </c>
      <c r="C108" s="16" t="s">
        <v>101</v>
      </c>
      <c r="D108" s="13">
        <v>2000</v>
      </c>
      <c r="E108" s="13">
        <v>0</v>
      </c>
      <c r="F108" s="13">
        <v>2000</v>
      </c>
    </row>
    <row r="109" spans="1:6" s="60" customFormat="1" ht="25.5" hidden="1" x14ac:dyDescent="0.2">
      <c r="A109" s="12">
        <v>5512</v>
      </c>
      <c r="B109" s="12">
        <v>5169</v>
      </c>
      <c r="C109" s="16" t="s">
        <v>102</v>
      </c>
      <c r="D109" s="13">
        <v>12000</v>
      </c>
      <c r="E109" s="13">
        <v>5858</v>
      </c>
      <c r="F109" s="13">
        <v>6000</v>
      </c>
    </row>
    <row r="110" spans="1:6" s="60" customFormat="1" ht="25.5" hidden="1" x14ac:dyDescent="0.2">
      <c r="A110" s="12">
        <v>5512</v>
      </c>
      <c r="B110" s="12">
        <v>5171</v>
      </c>
      <c r="C110" s="16" t="s">
        <v>103</v>
      </c>
      <c r="D110" s="13">
        <v>100000</v>
      </c>
      <c r="E110" s="13">
        <v>54055</v>
      </c>
      <c r="F110" s="13">
        <v>0</v>
      </c>
    </row>
    <row r="111" spans="1:6" ht="25.5" hidden="1" x14ac:dyDescent="0.2">
      <c r="A111" s="10">
        <v>5512</v>
      </c>
      <c r="B111" s="10">
        <v>5175</v>
      </c>
      <c r="C111" s="15" t="s">
        <v>104</v>
      </c>
      <c r="D111" s="11">
        <v>0</v>
      </c>
      <c r="E111" s="11">
        <v>0</v>
      </c>
      <c r="F111" s="11">
        <v>0</v>
      </c>
    </row>
    <row r="112" spans="1:6" x14ac:dyDescent="0.2">
      <c r="A112" s="22">
        <v>5512</v>
      </c>
      <c r="B112" s="22"/>
      <c r="C112" s="39" t="s">
        <v>146</v>
      </c>
      <c r="D112" s="30">
        <f>SUM(D104:D111)</f>
        <v>140500</v>
      </c>
      <c r="E112" s="30">
        <f>SUM(E104:E111)</f>
        <v>72753</v>
      </c>
      <c r="F112" s="30">
        <f>SUM(F104:F111)</f>
        <v>19500</v>
      </c>
    </row>
    <row r="113" spans="1:6" ht="15" x14ac:dyDescent="0.25">
      <c r="A113" s="38">
        <v>6112</v>
      </c>
      <c r="B113" s="90" t="s">
        <v>176</v>
      </c>
      <c r="C113" s="91"/>
      <c r="D113" s="91"/>
      <c r="E113" s="91"/>
      <c r="F113" s="92"/>
    </row>
    <row r="114" spans="1:6" ht="25.5" hidden="1" x14ac:dyDescent="0.2">
      <c r="A114" s="8">
        <v>6112</v>
      </c>
      <c r="B114" s="8">
        <v>5023</v>
      </c>
      <c r="C114" s="14" t="s">
        <v>105</v>
      </c>
      <c r="D114" s="9">
        <v>840000</v>
      </c>
      <c r="E114" s="9">
        <v>731486</v>
      </c>
      <c r="F114" s="9">
        <v>952600</v>
      </c>
    </row>
    <row r="115" spans="1:6" ht="25.5" hidden="1" x14ac:dyDescent="0.2">
      <c r="A115" s="12">
        <v>6112</v>
      </c>
      <c r="B115" s="12">
        <v>5031</v>
      </c>
      <c r="C115" s="16" t="s">
        <v>106</v>
      </c>
      <c r="D115" s="13">
        <v>123000</v>
      </c>
      <c r="E115" s="13">
        <v>98957</v>
      </c>
      <c r="F115" s="13">
        <v>131600</v>
      </c>
    </row>
    <row r="116" spans="1:6" ht="25.5" hidden="1" x14ac:dyDescent="0.2">
      <c r="A116" s="10">
        <v>6112</v>
      </c>
      <c r="B116" s="10">
        <v>5032</v>
      </c>
      <c r="C116" s="15" t="s">
        <v>107</v>
      </c>
      <c r="D116" s="11">
        <v>76000</v>
      </c>
      <c r="E116" s="11">
        <v>63564</v>
      </c>
      <c r="F116" s="11">
        <v>86300</v>
      </c>
    </row>
    <row r="117" spans="1:6" x14ac:dyDescent="0.2">
      <c r="A117" s="22">
        <v>6112</v>
      </c>
      <c r="B117" s="22"/>
      <c r="C117" s="39" t="s">
        <v>146</v>
      </c>
      <c r="D117" s="30">
        <f>SUM(D114:D116)</f>
        <v>1039000</v>
      </c>
      <c r="E117" s="30">
        <f>SUM(E114:E116)</f>
        <v>894007</v>
      </c>
      <c r="F117" s="30">
        <f>SUM(F114:F116)</f>
        <v>1170500</v>
      </c>
    </row>
    <row r="118" spans="1:6" ht="15" x14ac:dyDescent="0.25">
      <c r="A118" s="38">
        <v>6171</v>
      </c>
      <c r="B118" s="90" t="s">
        <v>155</v>
      </c>
      <c r="C118" s="91"/>
      <c r="D118" s="91"/>
      <c r="E118" s="91"/>
      <c r="F118" s="92"/>
    </row>
    <row r="119" spans="1:6" ht="25.5" hidden="1" x14ac:dyDescent="0.2">
      <c r="A119" s="8">
        <v>6171</v>
      </c>
      <c r="B119" s="8">
        <v>5011</v>
      </c>
      <c r="C119" s="14" t="s">
        <v>108</v>
      </c>
      <c r="D119" s="9">
        <v>280000</v>
      </c>
      <c r="E119" s="9">
        <v>235403</v>
      </c>
      <c r="F119" s="9">
        <v>306000</v>
      </c>
    </row>
    <row r="120" spans="1:6" ht="25.5" hidden="1" x14ac:dyDescent="0.2">
      <c r="A120" s="12">
        <v>6171</v>
      </c>
      <c r="B120" s="12">
        <v>5021</v>
      </c>
      <c r="C120" s="16" t="s">
        <v>109</v>
      </c>
      <c r="D120" s="13">
        <v>50000</v>
      </c>
      <c r="E120" s="13">
        <v>99880</v>
      </c>
      <c r="F120" s="13">
        <v>120000</v>
      </c>
    </row>
    <row r="121" spans="1:6" ht="25.5" hidden="1" x14ac:dyDescent="0.2">
      <c r="A121" s="12">
        <v>6171</v>
      </c>
      <c r="B121" s="12">
        <v>5031</v>
      </c>
      <c r="C121" s="16" t="s">
        <v>110</v>
      </c>
      <c r="D121" s="13">
        <v>58000</v>
      </c>
      <c r="E121" s="13">
        <v>59998</v>
      </c>
      <c r="F121" s="13">
        <v>75000</v>
      </c>
    </row>
    <row r="122" spans="1:6" ht="25.5" hidden="1" x14ac:dyDescent="0.2">
      <c r="A122" s="12">
        <v>6171</v>
      </c>
      <c r="B122" s="12">
        <v>5032</v>
      </c>
      <c r="C122" s="16" t="s">
        <v>111</v>
      </c>
      <c r="D122" s="13">
        <v>30000</v>
      </c>
      <c r="E122" s="13">
        <v>21059</v>
      </c>
      <c r="F122" s="13">
        <v>30000</v>
      </c>
    </row>
    <row r="123" spans="1:6" ht="25.5" hidden="1" x14ac:dyDescent="0.2">
      <c r="A123" s="12">
        <v>6171</v>
      </c>
      <c r="B123" s="12">
        <v>5038</v>
      </c>
      <c r="C123" s="16" t="s">
        <v>112</v>
      </c>
      <c r="D123" s="13">
        <v>2000</v>
      </c>
      <c r="E123" s="13">
        <v>3060</v>
      </c>
      <c r="F123" s="13">
        <v>4500</v>
      </c>
    </row>
    <row r="124" spans="1:6" ht="25.5" hidden="1" x14ac:dyDescent="0.2">
      <c r="A124" s="12">
        <v>6171</v>
      </c>
      <c r="B124" s="12">
        <v>5041</v>
      </c>
      <c r="C124" s="16" t="s">
        <v>113</v>
      </c>
      <c r="D124" s="13">
        <v>1000</v>
      </c>
      <c r="E124" s="13">
        <v>0</v>
      </c>
      <c r="F124" s="13">
        <v>0</v>
      </c>
    </row>
    <row r="125" spans="1:6" ht="26.1" hidden="1" customHeight="1" x14ac:dyDescent="0.2">
      <c r="A125" s="12">
        <v>6171</v>
      </c>
      <c r="B125" s="12">
        <v>5042</v>
      </c>
      <c r="C125" s="16" t="s">
        <v>114</v>
      </c>
      <c r="D125" s="13">
        <v>46000</v>
      </c>
      <c r="E125" s="65">
        <v>58426.9</v>
      </c>
      <c r="F125" s="13">
        <v>36000</v>
      </c>
    </row>
    <row r="126" spans="1:6" ht="25.5" hidden="1" x14ac:dyDescent="0.2">
      <c r="A126" s="12">
        <v>6171</v>
      </c>
      <c r="B126" s="12">
        <v>5132</v>
      </c>
      <c r="C126" s="16" t="s">
        <v>183</v>
      </c>
      <c r="D126" s="13">
        <v>0</v>
      </c>
      <c r="E126" s="13">
        <v>311</v>
      </c>
      <c r="F126" s="13">
        <v>0</v>
      </c>
    </row>
    <row r="127" spans="1:6" ht="25.5" hidden="1" x14ac:dyDescent="0.2">
      <c r="A127" s="12">
        <v>6171</v>
      </c>
      <c r="B127" s="12">
        <v>5136</v>
      </c>
      <c r="C127" s="16" t="s">
        <v>115</v>
      </c>
      <c r="D127" s="13">
        <v>6000</v>
      </c>
      <c r="E127" s="13">
        <v>394</v>
      </c>
      <c r="F127" s="13">
        <v>600</v>
      </c>
    </row>
    <row r="128" spans="1:6" ht="25.5" hidden="1" x14ac:dyDescent="0.2">
      <c r="A128" s="12">
        <v>6171</v>
      </c>
      <c r="B128" s="12">
        <v>5137</v>
      </c>
      <c r="C128" s="16" t="s">
        <v>116</v>
      </c>
      <c r="D128" s="13">
        <v>40000</v>
      </c>
      <c r="E128" s="65">
        <v>74913.3</v>
      </c>
      <c r="F128" s="13">
        <v>40000</v>
      </c>
    </row>
    <row r="129" spans="1:6" ht="25.5" hidden="1" x14ac:dyDescent="0.2">
      <c r="A129" s="12">
        <v>6171</v>
      </c>
      <c r="B129" s="12">
        <v>5139</v>
      </c>
      <c r="C129" s="16" t="s">
        <v>117</v>
      </c>
      <c r="D129" s="13">
        <v>25000</v>
      </c>
      <c r="E129" s="13">
        <v>41970.8</v>
      </c>
      <c r="F129" s="13">
        <v>40000</v>
      </c>
    </row>
    <row r="130" spans="1:6" hidden="1" x14ac:dyDescent="0.2">
      <c r="A130" s="12">
        <v>6171</v>
      </c>
      <c r="B130" s="12">
        <v>5151</v>
      </c>
      <c r="C130" s="16" t="s">
        <v>118</v>
      </c>
      <c r="D130" s="13">
        <v>0</v>
      </c>
      <c r="E130" s="65">
        <v>0</v>
      </c>
      <c r="F130" s="13">
        <v>26400</v>
      </c>
    </row>
    <row r="131" spans="1:6" hidden="1" x14ac:dyDescent="0.2">
      <c r="A131" s="12">
        <v>6171</v>
      </c>
      <c r="B131" s="12">
        <v>5154</v>
      </c>
      <c r="C131" s="16" t="s">
        <v>119</v>
      </c>
      <c r="D131" s="13">
        <v>8000</v>
      </c>
      <c r="E131" s="65">
        <v>1264</v>
      </c>
      <c r="F131" s="13">
        <v>19300</v>
      </c>
    </row>
    <row r="132" spans="1:6" hidden="1" x14ac:dyDescent="0.2">
      <c r="A132" s="12">
        <v>6171</v>
      </c>
      <c r="B132" s="12">
        <v>5155</v>
      </c>
      <c r="C132" s="16" t="s">
        <v>120</v>
      </c>
      <c r="D132" s="13">
        <v>0</v>
      </c>
      <c r="E132" s="65">
        <v>0</v>
      </c>
      <c r="F132" s="13">
        <v>85000</v>
      </c>
    </row>
    <row r="133" spans="1:6" hidden="1" x14ac:dyDescent="0.2">
      <c r="A133" s="12">
        <v>6171</v>
      </c>
      <c r="B133" s="12">
        <v>5161</v>
      </c>
      <c r="C133" s="16" t="s">
        <v>121</v>
      </c>
      <c r="D133" s="13">
        <v>5000</v>
      </c>
      <c r="E133" s="13">
        <v>3891</v>
      </c>
      <c r="F133" s="13">
        <v>5000</v>
      </c>
    </row>
    <row r="134" spans="1:6" ht="25.5" hidden="1" x14ac:dyDescent="0.2">
      <c r="A134" s="12">
        <v>6171</v>
      </c>
      <c r="B134" s="12">
        <v>5162</v>
      </c>
      <c r="C134" s="16" t="s">
        <v>122</v>
      </c>
      <c r="D134" s="13">
        <v>31000</v>
      </c>
      <c r="E134" s="13">
        <v>18145.55</v>
      </c>
      <c r="F134" s="13">
        <v>25000</v>
      </c>
    </row>
    <row r="135" spans="1:6" ht="25.5" hidden="1" x14ac:dyDescent="0.2">
      <c r="A135" s="12">
        <v>6171</v>
      </c>
      <c r="B135" s="12">
        <v>5166</v>
      </c>
      <c r="C135" s="16" t="s">
        <v>123</v>
      </c>
      <c r="D135" s="13">
        <v>12000</v>
      </c>
      <c r="E135" s="13">
        <v>65000</v>
      </c>
      <c r="F135" s="13">
        <v>90000</v>
      </c>
    </row>
    <row r="136" spans="1:6" ht="25.5" hidden="1" x14ac:dyDescent="0.2">
      <c r="A136" s="12">
        <v>6171</v>
      </c>
      <c r="B136" s="12">
        <v>5167</v>
      </c>
      <c r="C136" s="16" t="s">
        <v>124</v>
      </c>
      <c r="D136" s="13">
        <v>16000</v>
      </c>
      <c r="E136" s="13">
        <v>5880</v>
      </c>
      <c r="F136" s="13">
        <v>8000</v>
      </c>
    </row>
    <row r="137" spans="1:6" ht="25.5" hidden="1" x14ac:dyDescent="0.2">
      <c r="A137" s="12">
        <v>6171</v>
      </c>
      <c r="B137" s="12">
        <v>5168</v>
      </c>
      <c r="C137" s="16" t="s">
        <v>125</v>
      </c>
      <c r="D137" s="13">
        <v>10000</v>
      </c>
      <c r="E137" s="13">
        <v>0</v>
      </c>
      <c r="F137" s="13">
        <v>0</v>
      </c>
    </row>
    <row r="138" spans="1:6" ht="25.5" hidden="1" x14ac:dyDescent="0.2">
      <c r="A138" s="12">
        <v>6171</v>
      </c>
      <c r="B138" s="12">
        <v>5169</v>
      </c>
      <c r="C138" s="16" t="s">
        <v>126</v>
      </c>
      <c r="D138" s="13">
        <v>290000</v>
      </c>
      <c r="E138" s="13">
        <v>66299.759999999995</v>
      </c>
      <c r="F138" s="13">
        <v>80000</v>
      </c>
    </row>
    <row r="139" spans="1:6" ht="25.5" hidden="1" x14ac:dyDescent="0.2">
      <c r="A139" s="12">
        <v>6171</v>
      </c>
      <c r="B139" s="12">
        <v>5171</v>
      </c>
      <c r="C139" s="16" t="s">
        <v>127</v>
      </c>
      <c r="D139" s="13">
        <v>35000</v>
      </c>
      <c r="E139" s="13">
        <v>80828</v>
      </c>
      <c r="F139" s="13">
        <v>200000</v>
      </c>
    </row>
    <row r="140" spans="1:6" ht="25.5" hidden="1" x14ac:dyDescent="0.2">
      <c r="A140" s="12">
        <v>6171</v>
      </c>
      <c r="B140" s="12">
        <v>5172</v>
      </c>
      <c r="C140" s="16" t="s">
        <v>128</v>
      </c>
      <c r="D140" s="13">
        <v>5000</v>
      </c>
      <c r="E140" s="13">
        <v>0</v>
      </c>
      <c r="F140" s="13">
        <v>30000</v>
      </c>
    </row>
    <row r="141" spans="1:6" ht="25.5" hidden="1" x14ac:dyDescent="0.2">
      <c r="A141" s="12">
        <v>6171</v>
      </c>
      <c r="B141" s="12">
        <v>5173</v>
      </c>
      <c r="C141" s="16" t="s">
        <v>129</v>
      </c>
      <c r="D141" s="13">
        <v>12000</v>
      </c>
      <c r="E141" s="13">
        <v>11865</v>
      </c>
      <c r="F141" s="13">
        <v>15000</v>
      </c>
    </row>
    <row r="142" spans="1:6" ht="25.5" hidden="1" x14ac:dyDescent="0.2">
      <c r="A142" s="12">
        <v>6171</v>
      </c>
      <c r="B142" s="12">
        <v>5175</v>
      </c>
      <c r="C142" s="16" t="s">
        <v>130</v>
      </c>
      <c r="D142" s="13">
        <v>3000</v>
      </c>
      <c r="E142" s="13">
        <v>4391.22</v>
      </c>
      <c r="F142" s="13">
        <v>5000</v>
      </c>
    </row>
    <row r="143" spans="1:6" ht="25.5" hidden="1" x14ac:dyDescent="0.2">
      <c r="A143" s="12">
        <v>6171</v>
      </c>
      <c r="B143" s="12">
        <v>5182</v>
      </c>
      <c r="C143" s="16" t="s">
        <v>131</v>
      </c>
      <c r="D143" s="13">
        <v>0</v>
      </c>
      <c r="E143" s="13">
        <v>7309</v>
      </c>
      <c r="F143" s="13">
        <v>0</v>
      </c>
    </row>
    <row r="144" spans="1:6" hidden="1" x14ac:dyDescent="0.2">
      <c r="A144" s="12">
        <v>6171</v>
      </c>
      <c r="B144" s="12">
        <v>5194</v>
      </c>
      <c r="C144" s="16" t="s">
        <v>132</v>
      </c>
      <c r="D144" s="13">
        <v>5000</v>
      </c>
      <c r="E144" s="13">
        <v>0</v>
      </c>
      <c r="F144" s="13">
        <v>2000</v>
      </c>
    </row>
    <row r="145" spans="1:7" ht="25.5" hidden="1" x14ac:dyDescent="0.2">
      <c r="A145" s="12">
        <v>6171</v>
      </c>
      <c r="B145" s="12">
        <v>5221</v>
      </c>
      <c r="C145" s="16" t="s">
        <v>133</v>
      </c>
      <c r="D145" s="13">
        <v>37800</v>
      </c>
      <c r="E145" s="13">
        <v>37800</v>
      </c>
      <c r="F145" s="13">
        <v>37200</v>
      </c>
    </row>
    <row r="146" spans="1:7" ht="25.5" hidden="1" x14ac:dyDescent="0.2">
      <c r="A146" s="71">
        <v>6171</v>
      </c>
      <c r="B146" s="71">
        <v>6121</v>
      </c>
      <c r="C146" s="72" t="s">
        <v>134</v>
      </c>
      <c r="D146" s="73">
        <v>0</v>
      </c>
      <c r="E146" s="73">
        <v>16500</v>
      </c>
      <c r="F146" s="73">
        <v>15000</v>
      </c>
    </row>
    <row r="147" spans="1:7" hidden="1" x14ac:dyDescent="0.2">
      <c r="A147" s="17">
        <v>6171</v>
      </c>
      <c r="B147" s="17">
        <v>6130</v>
      </c>
      <c r="C147" s="18" t="s">
        <v>199</v>
      </c>
      <c r="D147" s="19">
        <v>0</v>
      </c>
      <c r="E147" s="19">
        <v>0</v>
      </c>
      <c r="F147" s="68">
        <v>212100</v>
      </c>
    </row>
    <row r="148" spans="1:7" x14ac:dyDescent="0.2">
      <c r="A148" s="22">
        <v>6310</v>
      </c>
      <c r="B148" s="22"/>
      <c r="C148" s="39" t="s">
        <v>146</v>
      </c>
      <c r="D148" s="30">
        <f>SUM(D119:D147)</f>
        <v>1007800</v>
      </c>
      <c r="E148" s="30">
        <f>SUM(E119:E147)</f>
        <v>914589.53000000014</v>
      </c>
      <c r="F148" s="30">
        <f>SUM(F119:F147)</f>
        <v>1507100</v>
      </c>
    </row>
    <row r="149" spans="1:7" ht="15" x14ac:dyDescent="0.25">
      <c r="A149" s="38">
        <v>6310</v>
      </c>
      <c r="B149" s="90" t="s">
        <v>177</v>
      </c>
      <c r="C149" s="91"/>
      <c r="D149" s="91"/>
      <c r="E149" s="91"/>
      <c r="F149" s="92"/>
    </row>
    <row r="150" spans="1:7" ht="25.5" hidden="1" x14ac:dyDescent="0.2">
      <c r="A150" s="5">
        <v>6310</v>
      </c>
      <c r="B150" s="5">
        <v>5163</v>
      </c>
      <c r="C150" s="7" t="s">
        <v>135</v>
      </c>
      <c r="D150" s="6">
        <v>10000</v>
      </c>
      <c r="E150" s="6">
        <v>7986</v>
      </c>
      <c r="F150" s="6">
        <v>10000</v>
      </c>
      <c r="G150" s="61"/>
    </row>
    <row r="151" spans="1:7" x14ac:dyDescent="0.2">
      <c r="A151" s="22">
        <v>6310</v>
      </c>
      <c r="B151" s="22"/>
      <c r="C151" s="39" t="s">
        <v>146</v>
      </c>
      <c r="D151" s="30">
        <f>SUM(D150:D150)</f>
        <v>10000</v>
      </c>
      <c r="E151" s="30">
        <f>SUM(E150:E150)</f>
        <v>7986</v>
      </c>
      <c r="F151" s="30">
        <f>SUM(F150:F150)</f>
        <v>10000</v>
      </c>
      <c r="G151" s="61"/>
    </row>
    <row r="152" spans="1:7" ht="15" x14ac:dyDescent="0.25">
      <c r="A152" s="38">
        <v>6320</v>
      </c>
      <c r="B152" s="90" t="s">
        <v>178</v>
      </c>
      <c r="C152" s="91"/>
      <c r="D152" s="91"/>
      <c r="E152" s="91"/>
      <c r="F152" s="92"/>
      <c r="G152" s="61"/>
    </row>
    <row r="153" spans="1:7" ht="38.25" hidden="1" x14ac:dyDescent="0.2">
      <c r="A153" s="5">
        <v>6320</v>
      </c>
      <c r="B153" s="5">
        <v>5163</v>
      </c>
      <c r="C153" s="7" t="s">
        <v>136</v>
      </c>
      <c r="D153" s="6">
        <v>20000</v>
      </c>
      <c r="E153" s="6">
        <v>24810</v>
      </c>
      <c r="F153" s="6">
        <v>35000</v>
      </c>
      <c r="G153" s="61"/>
    </row>
    <row r="154" spans="1:7" x14ac:dyDescent="0.2">
      <c r="A154" s="22">
        <v>6320</v>
      </c>
      <c r="B154" s="22"/>
      <c r="C154" s="39" t="s">
        <v>146</v>
      </c>
      <c r="D154" s="30">
        <f>SUM(D153:D153)</f>
        <v>20000</v>
      </c>
      <c r="E154" s="30">
        <f>SUM(E153:E153)</f>
        <v>24810</v>
      </c>
      <c r="F154" s="30">
        <f>SUM(F153:F153)</f>
        <v>35000</v>
      </c>
      <c r="G154" s="61"/>
    </row>
    <row r="155" spans="1:7" ht="15" x14ac:dyDescent="0.25">
      <c r="A155" s="38">
        <v>6330</v>
      </c>
      <c r="B155" s="90" t="s">
        <v>179</v>
      </c>
      <c r="C155" s="91"/>
      <c r="D155" s="91"/>
      <c r="E155" s="91"/>
      <c r="F155" s="92"/>
      <c r="G155" s="61"/>
    </row>
    <row r="156" spans="1:7" ht="25.5" hidden="1" x14ac:dyDescent="0.2">
      <c r="A156" s="5">
        <v>6330</v>
      </c>
      <c r="B156" s="5">
        <v>5341</v>
      </c>
      <c r="C156" s="7" t="s">
        <v>137</v>
      </c>
      <c r="D156" s="6">
        <v>0</v>
      </c>
      <c r="E156" s="6">
        <v>98768</v>
      </c>
      <c r="F156" s="6">
        <v>0</v>
      </c>
      <c r="G156" s="61"/>
    </row>
    <row r="157" spans="1:7" x14ac:dyDescent="0.2">
      <c r="A157" s="22">
        <v>6330</v>
      </c>
      <c r="B157" s="22"/>
      <c r="C157" s="39" t="s">
        <v>150</v>
      </c>
      <c r="D157" s="30">
        <f>SUM(D156:D156)</f>
        <v>0</v>
      </c>
      <c r="E157" s="30">
        <f>SUM(E156:E156)</f>
        <v>98768</v>
      </c>
      <c r="F157" s="30">
        <f>SUM(F156:F156)</f>
        <v>0</v>
      </c>
      <c r="G157" s="61"/>
    </row>
    <row r="158" spans="1:7" ht="15" x14ac:dyDescent="0.25">
      <c r="A158" s="38">
        <v>6399</v>
      </c>
      <c r="B158" s="90" t="s">
        <v>180</v>
      </c>
      <c r="C158" s="91"/>
      <c r="D158" s="91"/>
      <c r="E158" s="91"/>
      <c r="F158" s="92"/>
      <c r="G158" s="61"/>
    </row>
    <row r="159" spans="1:7" ht="25.5" hidden="1" x14ac:dyDescent="0.2">
      <c r="A159" s="8">
        <v>6399</v>
      </c>
      <c r="B159" s="8">
        <v>5362</v>
      </c>
      <c r="C159" s="14" t="s">
        <v>138</v>
      </c>
      <c r="D159" s="9">
        <v>100000</v>
      </c>
      <c r="E159" s="9">
        <v>0</v>
      </c>
      <c r="F159" s="9">
        <v>0</v>
      </c>
      <c r="G159" s="61"/>
    </row>
    <row r="160" spans="1:7" ht="25.5" hidden="1" x14ac:dyDescent="0.2">
      <c r="A160" s="17">
        <v>6399</v>
      </c>
      <c r="B160" s="17">
        <v>5365</v>
      </c>
      <c r="C160" s="18" t="s">
        <v>139</v>
      </c>
      <c r="D160" s="19">
        <v>0</v>
      </c>
      <c r="E160" s="68">
        <v>81700</v>
      </c>
      <c r="F160" s="19">
        <v>100000</v>
      </c>
      <c r="G160" s="61"/>
    </row>
    <row r="161" spans="1:7" x14ac:dyDescent="0.2">
      <c r="A161" s="22">
        <v>6399</v>
      </c>
      <c r="B161" s="22"/>
      <c r="C161" s="39" t="s">
        <v>150</v>
      </c>
      <c r="D161" s="30">
        <f>SUM(D159:D160)</f>
        <v>100000</v>
      </c>
      <c r="E161" s="30">
        <f>SUM(E159:E160)</f>
        <v>81700</v>
      </c>
      <c r="F161" s="30">
        <f>SUM(F159:F160)</f>
        <v>100000</v>
      </c>
      <c r="G161" s="61"/>
    </row>
    <row r="162" spans="1:7" s="26" customFormat="1" ht="15" x14ac:dyDescent="0.25">
      <c r="A162" s="24">
        <v>6409</v>
      </c>
      <c r="B162" s="82" t="s">
        <v>196</v>
      </c>
      <c r="C162" s="83"/>
      <c r="D162" s="83"/>
      <c r="E162" s="83"/>
      <c r="F162" s="84"/>
      <c r="G162" s="62"/>
    </row>
    <row r="163" spans="1:7" s="26" customFormat="1" hidden="1" x14ac:dyDescent="0.2">
      <c r="A163" s="23">
        <v>6409</v>
      </c>
      <c r="B163" s="23">
        <v>5901</v>
      </c>
      <c r="C163" s="58" t="s">
        <v>197</v>
      </c>
      <c r="D163" s="34">
        <v>0</v>
      </c>
      <c r="E163" s="34">
        <v>0</v>
      </c>
      <c r="F163" s="34">
        <v>50000</v>
      </c>
      <c r="G163" s="62"/>
    </row>
    <row r="164" spans="1:7" x14ac:dyDescent="0.2">
      <c r="A164" s="22">
        <v>6409</v>
      </c>
      <c r="B164" s="22"/>
      <c r="C164" s="39" t="s">
        <v>150</v>
      </c>
      <c r="D164" s="30">
        <f>SUM(D162:D163)</f>
        <v>0</v>
      </c>
      <c r="E164" s="30">
        <f>SUM(E162:E163)</f>
        <v>0</v>
      </c>
      <c r="F164" s="30">
        <f>SUM(F162:F163)</f>
        <v>50000</v>
      </c>
      <c r="G164" s="61"/>
    </row>
    <row r="165" spans="1:7" ht="35.1" customHeight="1" x14ac:dyDescent="0.2">
      <c r="A165" s="53"/>
      <c r="B165" s="54"/>
      <c r="C165" s="52" t="s">
        <v>182</v>
      </c>
      <c r="D165" s="41">
        <f>D161+D157+D154+D151+D148+D117+D112+D102+D99+D91+D88+D85+D82+D79+D72+D69+D65+D60+D53+D46+D39+D36+D33+D27+D19+D15+D8</f>
        <v>10147300</v>
      </c>
      <c r="E165" s="41">
        <f>E161+E157+E154+E151+E148+E117+E112+E102+E99+E91+E88+E85+E82+E79+E72+E69+E65+E60+E53+E46+E39+E36+E33+E27+E19+E15+E8</f>
        <v>6580773.8500000006</v>
      </c>
      <c r="F165" s="41">
        <f>F164+F161+F157+F154+F151+F148+F117+F112+F102+F99+F91+F88+F85+F82+F79+F72+F69+F65+F60+F53+F46+F39+F36+F33+F27+F19+F15+F8</f>
        <v>11240400</v>
      </c>
      <c r="G165" s="61"/>
    </row>
    <row r="166" spans="1:7" x14ac:dyDescent="0.2">
      <c r="C166" s="69"/>
      <c r="G166" s="63"/>
    </row>
    <row r="167" spans="1:7" ht="27.95" customHeight="1" x14ac:dyDescent="0.25">
      <c r="A167" s="80" t="s">
        <v>187</v>
      </c>
      <c r="B167" s="81"/>
      <c r="C167" s="81"/>
      <c r="D167" s="81"/>
      <c r="E167" s="81"/>
      <c r="F167" s="81"/>
      <c r="G167" s="63"/>
    </row>
    <row r="168" spans="1:7" x14ac:dyDescent="0.2">
      <c r="C168" s="69"/>
      <c r="G168" s="63"/>
    </row>
    <row r="169" spans="1:7" ht="54.95" customHeight="1" x14ac:dyDescent="0.2">
      <c r="C169" s="69"/>
      <c r="G169" s="63"/>
    </row>
    <row r="170" spans="1:7" ht="35.1" customHeight="1" x14ac:dyDescent="0.2">
      <c r="A170" s="56"/>
      <c r="B170" s="57"/>
      <c r="C170" s="55" t="s">
        <v>186</v>
      </c>
      <c r="D170" s="76">
        <f>6228500-D165</f>
        <v>-3918800</v>
      </c>
      <c r="E170" s="76">
        <f>5960710-E165</f>
        <v>-620063.85000000056</v>
      </c>
      <c r="F170" s="42">
        <f>7235100-F165</f>
        <v>-4005300</v>
      </c>
      <c r="G170" s="63"/>
    </row>
    <row r="171" spans="1:7" x14ac:dyDescent="0.2">
      <c r="C171" s="69"/>
      <c r="G171" s="63"/>
    </row>
    <row r="172" spans="1:7" ht="27.95" customHeight="1" x14ac:dyDescent="0.25">
      <c r="A172" s="93" t="s">
        <v>188</v>
      </c>
      <c r="B172" s="93"/>
      <c r="C172" s="93"/>
      <c r="D172" s="93"/>
      <c r="E172" s="93"/>
      <c r="F172" s="93"/>
      <c r="G172" s="63"/>
    </row>
    <row r="173" spans="1:7" ht="44.45" customHeight="1" x14ac:dyDescent="0.2">
      <c r="C173" s="69"/>
      <c r="G173" s="63"/>
    </row>
    <row r="174" spans="1:7" ht="15.6" customHeight="1" x14ac:dyDescent="0.25">
      <c r="A174" s="48" t="s">
        <v>189</v>
      </c>
      <c r="B174" s="48"/>
      <c r="C174" s="70"/>
      <c r="D174" s="50" t="s">
        <v>190</v>
      </c>
      <c r="E174" s="51"/>
      <c r="G174" s="63"/>
    </row>
    <row r="175" spans="1:7" ht="15.6" customHeight="1" x14ac:dyDescent="0.25">
      <c r="A175" s="48" t="s">
        <v>191</v>
      </c>
      <c r="B175" s="48"/>
      <c r="C175" s="70"/>
      <c r="D175" s="50" t="s">
        <v>200</v>
      </c>
      <c r="E175" s="51"/>
      <c r="G175" s="63"/>
    </row>
    <row r="176" spans="1:7" ht="15.6" customHeight="1" x14ac:dyDescent="0.25">
      <c r="A176" s="48" t="s">
        <v>192</v>
      </c>
      <c r="B176" s="48"/>
      <c r="C176" s="70"/>
      <c r="D176" s="50" t="s">
        <v>201</v>
      </c>
      <c r="E176" s="51"/>
      <c r="G176" s="63"/>
    </row>
    <row r="177" spans="1:7" ht="15.6" customHeight="1" x14ac:dyDescent="0.25">
      <c r="A177" s="48" t="s">
        <v>193</v>
      </c>
      <c r="B177" s="48"/>
      <c r="C177" s="78"/>
      <c r="D177" s="50" t="s">
        <v>202</v>
      </c>
      <c r="E177" s="51"/>
      <c r="G177" s="63"/>
    </row>
    <row r="178" spans="1:7" s="63" customFormat="1" ht="15.75" x14ac:dyDescent="0.25">
      <c r="C178" s="79" t="s">
        <v>203</v>
      </c>
      <c r="D178" s="50"/>
      <c r="E178" s="75"/>
      <c r="F178" s="75"/>
    </row>
    <row r="179" spans="1:7" s="63" customFormat="1" ht="15.75" x14ac:dyDescent="0.25">
      <c r="C179" s="79" t="s">
        <v>206</v>
      </c>
      <c r="D179" s="50" t="s">
        <v>207</v>
      </c>
      <c r="E179" s="75"/>
      <c r="F179" s="75"/>
    </row>
    <row r="180" spans="1:7" s="63" customFormat="1" ht="15.75" x14ac:dyDescent="0.25">
      <c r="A180" s="99" t="s">
        <v>204</v>
      </c>
      <c r="B180" s="99"/>
      <c r="C180" s="99"/>
      <c r="D180" s="50"/>
      <c r="E180" s="75"/>
      <c r="F180" s="75"/>
    </row>
    <row r="181" spans="1:7" s="63" customFormat="1" x14ac:dyDescent="0.2">
      <c r="D181" s="75"/>
      <c r="E181" s="75"/>
      <c r="F181" s="75"/>
    </row>
    <row r="182" spans="1:7" s="63" customFormat="1" x14ac:dyDescent="0.2">
      <c r="D182" s="75"/>
      <c r="E182" s="75"/>
      <c r="F182" s="75"/>
    </row>
    <row r="183" spans="1:7" s="63" customFormat="1" x14ac:dyDescent="0.2">
      <c r="D183" s="75"/>
      <c r="E183" s="75"/>
      <c r="F183" s="75"/>
    </row>
    <row r="184" spans="1:7" s="63" customFormat="1" x14ac:dyDescent="0.2">
      <c r="D184" s="75"/>
      <c r="E184" s="75"/>
      <c r="F184" s="75"/>
    </row>
    <row r="185" spans="1:7" s="63" customFormat="1" x14ac:dyDescent="0.2">
      <c r="D185" s="75"/>
      <c r="E185" s="75"/>
      <c r="F185" s="75"/>
    </row>
    <row r="186" spans="1:7" s="63" customFormat="1" x14ac:dyDescent="0.2">
      <c r="D186" s="75"/>
      <c r="E186" s="75"/>
      <c r="F186" s="75"/>
    </row>
    <row r="187" spans="1:7" s="63" customFormat="1" x14ac:dyDescent="0.2">
      <c r="D187" s="75"/>
      <c r="E187" s="75"/>
      <c r="F187" s="75"/>
    </row>
    <row r="188" spans="1:7" s="63" customFormat="1" x14ac:dyDescent="0.2">
      <c r="D188" s="75"/>
      <c r="E188" s="75"/>
      <c r="F188" s="75"/>
    </row>
    <row r="189" spans="1:7" s="63" customFormat="1" x14ac:dyDescent="0.2">
      <c r="D189" s="75"/>
      <c r="E189" s="75"/>
      <c r="F189" s="75"/>
    </row>
    <row r="190" spans="1:7" s="63" customFormat="1" x14ac:dyDescent="0.2">
      <c r="D190" s="75"/>
      <c r="E190" s="75"/>
      <c r="F190" s="75"/>
    </row>
    <row r="191" spans="1:7" s="63" customFormat="1" x14ac:dyDescent="0.2">
      <c r="D191" s="75"/>
      <c r="E191" s="75"/>
      <c r="F191" s="75"/>
    </row>
    <row r="192" spans="1:7" s="63" customFormat="1" x14ac:dyDescent="0.2">
      <c r="D192" s="75"/>
      <c r="E192" s="75"/>
      <c r="F192" s="75"/>
    </row>
    <row r="193" spans="4:6" s="63" customFormat="1" x14ac:dyDescent="0.2">
      <c r="D193" s="75"/>
      <c r="E193" s="75"/>
      <c r="F193" s="75"/>
    </row>
    <row r="194" spans="4:6" s="63" customFormat="1" x14ac:dyDescent="0.2">
      <c r="D194" s="75"/>
      <c r="E194" s="75"/>
      <c r="F194" s="75"/>
    </row>
  </sheetData>
  <mergeCells count="31">
    <mergeCell ref="A180:C180"/>
    <mergeCell ref="B34:F34"/>
    <mergeCell ref="B4:F4"/>
    <mergeCell ref="B9:F9"/>
    <mergeCell ref="B16:F16"/>
    <mergeCell ref="B20:F20"/>
    <mergeCell ref="B28:F28"/>
    <mergeCell ref="B89:F89"/>
    <mergeCell ref="B37:F37"/>
    <mergeCell ref="B40:F40"/>
    <mergeCell ref="B47:F47"/>
    <mergeCell ref="B54:F54"/>
    <mergeCell ref="B61:F61"/>
    <mergeCell ref="B66:F66"/>
    <mergeCell ref="B70:F70"/>
    <mergeCell ref="B73:F73"/>
    <mergeCell ref="B80:F80"/>
    <mergeCell ref="B83:F83"/>
    <mergeCell ref="B86:F86"/>
    <mergeCell ref="A172:F172"/>
    <mergeCell ref="B92:F92"/>
    <mergeCell ref="B100:F100"/>
    <mergeCell ref="B103:F103"/>
    <mergeCell ref="B113:F113"/>
    <mergeCell ref="B118:F118"/>
    <mergeCell ref="B149:F149"/>
    <mergeCell ref="B152:F152"/>
    <mergeCell ref="B155:F155"/>
    <mergeCell ref="B158:F158"/>
    <mergeCell ref="B162:F162"/>
    <mergeCell ref="A167:F167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Výdaje</vt:lpstr>
      <vt:lpstr>Příjmy-paragrafy</vt:lpstr>
      <vt:lpstr>Výdaje -paragrafy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Obec</cp:lastModifiedBy>
  <cp:lastPrinted>2019-11-27T13:26:58Z</cp:lastPrinted>
  <dcterms:created xsi:type="dcterms:W3CDTF">2018-11-13T09:50:48Z</dcterms:created>
  <dcterms:modified xsi:type="dcterms:W3CDTF">2019-11-29T11:30:12Z</dcterms:modified>
</cp:coreProperties>
</file>